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720" windowHeight="12108" activeTab="2"/>
  </bookViews>
  <sheets>
    <sheet name="Conto ec" sheetId="1" r:id="rId1"/>
    <sheet name="SP-Attivo" sheetId="2" r:id="rId2"/>
    <sheet name="SP- Passivo " sheetId="3" r:id="rId3"/>
    <sheet name="Foglio1" sheetId="4" r:id="rId4"/>
    <sheet name="Foglio2" sheetId="5" r:id="rId5"/>
  </sheets>
  <definedNames>
    <definedName name="_xlnm.Print_Area" localSheetId="0">'Conto ec'!$A$1:$G$86</definedName>
    <definedName name="_xlnm.Print_Area" localSheetId="2">'SP- Passivo '!$A$1:$H$71</definedName>
    <definedName name="_xlnm.Print_Area" localSheetId="1">'SP-Attivo'!$A$7:$H$102</definedName>
    <definedName name="_xlnm.Print_Titles" localSheetId="0">'Conto ec'!$1:$6</definedName>
    <definedName name="_xlnm.Print_Titles" localSheetId="2">'SP- Passivo '!$1:$6</definedName>
    <definedName name="_xlnm.Print_Titles" localSheetId="1">'SP-Attivo'!$A:$C,'SP-Attivo'!$1:$6</definedName>
  </definedNames>
  <calcPr fullCalcOnLoad="1"/>
</workbook>
</file>

<file path=xl/sharedStrings.xml><?xml version="1.0" encoding="utf-8"?>
<sst xmlns="http://schemas.openxmlformats.org/spreadsheetml/2006/main" count="504" uniqueCount="333">
  <si>
    <t>Anno</t>
  </si>
  <si>
    <t>Anno - 1</t>
  </si>
  <si>
    <t>E22</t>
  </si>
  <si>
    <t>E23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</si>
  <si>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</si>
  <si>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</si>
  <si>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</si>
  <si>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</si>
  <si>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</si>
  <si>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</si>
  <si>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</si>
  <si>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</si>
  <si>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</si>
  <si>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</si>
  <si>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</si>
  <si>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>CONTO ECONOMICO - COMUNE DI VICCHIO (FI)</t>
  </si>
  <si>
    <t>STATO PATRIMONIALE - ATTIVO COMUNE DI VICCHIO (FI)</t>
  </si>
  <si>
    <t>STATO PATRIMONIALE - PASSIVO COMUNE DI VICCHIO (FI)</t>
  </si>
  <si>
    <t>Proventi derivanti dalla gestione dei beni</t>
  </si>
  <si>
    <t>Interessi passivi</t>
  </si>
  <si>
    <t>Contributi agli investimenti</t>
  </si>
  <si>
    <t>Personale</t>
  </si>
  <si>
    <t>Ammortamenti e svalutazioni</t>
  </si>
  <si>
    <t>Oneri diversi di gestione</t>
  </si>
  <si>
    <t>Oneri finanziari</t>
  </si>
  <si>
    <t>Svalutazioni</t>
  </si>
  <si>
    <t>Oneri straordinari</t>
  </si>
  <si>
    <t>Variazioni nelle rimanenze di materie prime e/o beni di consumo (+/-)</t>
  </si>
  <si>
    <t>Contributi agli investimenti ad altri soggetti</t>
  </si>
  <si>
    <t>Altre svalutazioni delle immobilizzazioni</t>
  </si>
  <si>
    <t>Svalutazione dei crediti</t>
  </si>
  <si>
    <t>Altri accantonamenti</t>
  </si>
  <si>
    <t>Interessi ed altri oneri finanziari</t>
  </si>
  <si>
    <t>Sopravvenienze passive e insussistenze dell'attivo</t>
  </si>
  <si>
    <t>Minusvalenze patrimoniali</t>
  </si>
  <si>
    <t>Trasferimenti in conto capitale</t>
  </si>
  <si>
    <t xml:space="preserve">CONTO ECONOMICO </t>
  </si>
  <si>
    <t>riferimento</t>
  </si>
  <si>
    <t>art.2425 cc</t>
  </si>
  <si>
    <t>DM 26/4/95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</si>
  <si>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</si>
  <si>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</si>
  <si>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</si>
  <si>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</si>
  <si>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a</t>
  </si>
  <si>
    <t>Proventi da trasferimenti correnti</t>
  </si>
  <si>
    <t>A5c</t>
  </si>
  <si>
    <t>b</t>
  </si>
  <si>
    <t>Quota annuale di contributi agli investimenti</t>
  </si>
  <si>
    <t>E20c</t>
  </si>
  <si>
    <t>c</t>
  </si>
  <si>
    <t>Ricavi delle vendite e prestazioni e proventi da servizi pubblici</t>
  </si>
  <si>
    <t>A1</t>
  </si>
  <si>
    <t>A1a</t>
  </si>
  <si>
    <t>Variazioni nelle rimanenze di prodotti in corso di lavorazione, etc. (+/-)</t>
  </si>
  <si>
    <t xml:space="preserve">A2 </t>
  </si>
  <si>
    <t>A2</t>
  </si>
  <si>
    <t>Variazione dei lavori in corso su ordinazione</t>
  </si>
  <si>
    <t>A3</t>
  </si>
  <si>
    <t>Incrementi di immobilizzazioni per lavori interni</t>
  </si>
  <si>
    <t>A4</t>
  </si>
  <si>
    <t>Altri ricavi e proventi diversi</t>
  </si>
  <si>
    <t>A5</t>
  </si>
  <si>
    <t>A5 a e b</t>
  </si>
  <si>
    <t>TOTALE COMPONENTI POSITIVI DELLA GESTIONE (A)</t>
  </si>
  <si>
    <t>B) COMPONENTI NEGATIVI DELLA GESTIONE</t>
  </si>
  <si>
    <t>Acquisto di materie prime e/o beni di consumo</t>
  </si>
  <si>
    <t>B6</t>
  </si>
  <si>
    <t xml:space="preserve">Prestazioni di servizi </t>
  </si>
  <si>
    <t>B7</t>
  </si>
  <si>
    <r>
      <t xml:space="preserve">Utilizzo </t>
    </r>
    <r>
      <rPr>
        <sz val="11"/>
        <color indexed="8"/>
        <rFont val="Calibri"/>
        <family val="2"/>
      </rPr>
      <t xml:space="preserve"> beni di terzi</t>
    </r>
  </si>
  <si>
    <t>B8</t>
  </si>
  <si>
    <t>Trasferimenti e contributi</t>
  </si>
  <si>
    <t>B9</t>
  </si>
  <si>
    <t>B10</t>
  </si>
  <si>
    <t xml:space="preserve"> </t>
  </si>
  <si>
    <t>Ammortamenti di immobilizzazioni Immateriali</t>
  </si>
  <si>
    <t>B10a</t>
  </si>
  <si>
    <t>Ammortamenti di immobilizzazioni materiali</t>
  </si>
  <si>
    <t>B10b</t>
  </si>
  <si>
    <t>B10c</t>
  </si>
  <si>
    <t>d</t>
  </si>
  <si>
    <t>B10d</t>
  </si>
  <si>
    <t>B11</t>
  </si>
  <si>
    <t>Accantonamenti per rischi</t>
  </si>
  <si>
    <t>B12</t>
  </si>
  <si>
    <t>B13</t>
  </si>
  <si>
    <t>B14</t>
  </si>
  <si>
    <t>TOTALE COMPONENTI NEGATIVI DELLA GESTIONE (B)</t>
  </si>
  <si>
    <t>DIFFERENZA FRA COMP. POSITIVI E NEGATIVI DELLA GESTIONE ( A-B)</t>
  </si>
  <si>
    <t>C) PROVENTI ED ONERI FINANZIARI</t>
  </si>
  <si>
    <t>Proventi finanziari</t>
  </si>
  <si>
    <t>Proventi da partecipazioni</t>
  </si>
  <si>
    <t>C15</t>
  </si>
  <si>
    <t>da società controllate</t>
  </si>
  <si>
    <t>da società partecipate</t>
  </si>
  <si>
    <t>da altri soggetti</t>
  </si>
  <si>
    <t>Altri proventi finanziari</t>
  </si>
  <si>
    <t>C16</t>
  </si>
  <si>
    <t>Totale proventi finanziari</t>
  </si>
  <si>
    <t>C17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</si>
  <si>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</si>
  <si>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</si>
  <si>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</si>
  <si>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</si>
  <si>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</si>
  <si>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D18</t>
  </si>
  <si>
    <t>D19</t>
  </si>
  <si>
    <t>TOTALE RETTIFICHE (D)</t>
  </si>
  <si>
    <t>E) PROVENTI ED ONERI STRAORDINARI</t>
  </si>
  <si>
    <t>Proventi straordinari</t>
  </si>
  <si>
    <t>E20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</si>
  <si>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</si>
  <si>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Proventi da trasferimenti in conto capitale</t>
  </si>
  <si>
    <t>Sopravvenienze attive e insussistenze del passivo</t>
  </si>
  <si>
    <t>E20b</t>
  </si>
  <si>
    <t>Plusvalenze patrimoniali</t>
  </si>
  <si>
    <t>e</t>
  </si>
  <si>
    <t>Altri proventi straordinari</t>
  </si>
  <si>
    <t>Totale proventi straordinari</t>
  </si>
  <si>
    <t>E21</t>
  </si>
  <si>
    <t>E21b</t>
  </si>
  <si>
    <t>E21a</t>
  </si>
  <si>
    <t xml:space="preserve">Altri oneri straordinari </t>
  </si>
  <si>
    <t>E21d</t>
  </si>
  <si>
    <t>Totale oneri straordinari</t>
  </si>
  <si>
    <t>TOTALE PROVENTI ED ONERI STRAORDINARI (E)</t>
  </si>
  <si>
    <t>RISULTATO PRIMA DELLE IMPOSTE  (A-B+C+D+E)</t>
  </si>
  <si>
    <t>Imposte (*)</t>
  </si>
  <si>
    <t>RISULTATO DELL'ESERCIZIO</t>
  </si>
  <si>
    <t>(*)</t>
  </si>
  <si>
    <t>Per gli enti in contabilità finanziaria la voce si riferisce all'IRAP.</t>
  </si>
  <si>
    <t>STATO PATRIMONIALE (ATTIVO)</t>
  </si>
  <si>
    <t>art.2424 CC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</si>
  <si>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</si>
  <si>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</si>
  <si>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</si>
  <si>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</si>
  <si>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BI</t>
  </si>
  <si>
    <t>Costi di impianto e di ampliamento</t>
  </si>
  <si>
    <t>BI1</t>
  </si>
  <si>
    <t>Costi di ricerca sviluppo e pubblicità</t>
  </si>
  <si>
    <t>BI2</t>
  </si>
  <si>
    <t>Diritti di brevetto ed utilizzazione opere dell'ingegno</t>
  </si>
  <si>
    <t>BI3</t>
  </si>
  <si>
    <t>Concessioni, licenze, marchi e diritti simile</t>
  </si>
  <si>
    <t>BI4</t>
  </si>
  <si>
    <t>Avviamento</t>
  </si>
  <si>
    <t>BI5</t>
  </si>
  <si>
    <t>Immobilizzazioni in corso ed acconti</t>
  </si>
  <si>
    <t>BI6</t>
  </si>
  <si>
    <t>Altre</t>
  </si>
  <si>
    <t>BI7</t>
  </si>
  <si>
    <t>Totale immobilizzazioni immateriali</t>
  </si>
  <si>
    <t>Immobilizzazioni materiali (3)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</si>
  <si>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</si>
  <si>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</si>
  <si>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</si>
  <si>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</si>
  <si>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</si>
  <si>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</si>
  <si>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</si>
  <si>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</si>
  <si>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</si>
  <si>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</si>
  <si>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</si>
  <si>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Altre immobilizzazioni materiali (3)</t>
  </si>
  <si>
    <t>2.1</t>
  </si>
  <si>
    <t xml:space="preserve">Terreni </t>
  </si>
  <si>
    <t>BII1</t>
  </si>
  <si>
    <t>di cui in leasing finanziario</t>
  </si>
  <si>
    <t>2.2</t>
  </si>
  <si>
    <t>2.3</t>
  </si>
  <si>
    <t>Impianti e macchinari</t>
  </si>
  <si>
    <t>BII2</t>
  </si>
  <si>
    <t>2.4</t>
  </si>
  <si>
    <t>Attrezzature industriali e commerciali</t>
  </si>
  <si>
    <t>BII3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</si>
  <si>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</si>
  <si>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</si>
  <si>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</si>
  <si>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</si>
  <si>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</si>
  <si>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</si>
  <si>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</si>
  <si>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</t>
  </si>
  <si>
    <t>Diritti reali di godimento</t>
  </si>
  <si>
    <t>2.99</t>
  </si>
  <si>
    <t>Altri beni materiali</t>
  </si>
  <si>
    <t>BII5</t>
  </si>
  <si>
    <t>Totale immobilizzazioni materiali</t>
  </si>
  <si>
    <t>IV</t>
  </si>
  <si>
    <t>Immobilizzazioni Finanziarie (1)</t>
  </si>
  <si>
    <t xml:space="preserve">Partecipazioni in </t>
  </si>
  <si>
    <t>BIII1</t>
  </si>
  <si>
    <t>imprese controllate</t>
  </si>
  <si>
    <t>BIII1a</t>
  </si>
  <si>
    <t>imprese partecipate</t>
  </si>
  <si>
    <t>BIII1b</t>
  </si>
  <si>
    <t>altri soggetti</t>
  </si>
  <si>
    <t>Crediti verso</t>
  </si>
  <si>
    <t>BIII2</t>
  </si>
  <si>
    <t>altre amministrazioni pubbliche</t>
  </si>
  <si>
    <t>BIII2a</t>
  </si>
  <si>
    <t>imprese  partecipate</t>
  </si>
  <si>
    <t>BIII2b</t>
  </si>
  <si>
    <t xml:space="preserve">altri soggetti </t>
  </si>
  <si>
    <t>BIII2c BIII2d</t>
  </si>
  <si>
    <t>BIII2d</t>
  </si>
  <si>
    <t>Altri titoli</t>
  </si>
  <si>
    <t>BIII3</t>
  </si>
  <si>
    <t>Totale immobilizzazioni finanziarie</t>
  </si>
  <si>
    <t>TOTALE IMMOBILIZZAZIONI (B)</t>
  </si>
  <si>
    <t>C) ATTIVO CIRCOLANTE</t>
  </si>
  <si>
    <t>Rimanenze</t>
  </si>
  <si>
    <t>CI</t>
  </si>
  <si>
    <t>Totale rimanenze</t>
  </si>
  <si>
    <t>Crediti       (2)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</si>
  <si>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</si>
  <si>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</si>
  <si>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</si>
  <si>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</si>
  <si>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</si>
  <si>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</si>
  <si>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CII2</t>
  </si>
  <si>
    <t>CII3</t>
  </si>
  <si>
    <t>verso altri soggetti</t>
  </si>
  <si>
    <t>Verso clienti ed utenti</t>
  </si>
  <si>
    <t>CII1</t>
  </si>
  <si>
    <t xml:space="preserve">Altri Crediti </t>
  </si>
  <si>
    <t>CII5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</si>
  <si>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</si>
  <si>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</si>
  <si>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</si>
  <si>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</si>
  <si>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</si>
  <si>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</si>
  <si>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CIII1,2,3,4,5</t>
  </si>
  <si>
    <t>CIII1,2,3</t>
  </si>
  <si>
    <t>CIII6</t>
  </si>
  <si>
    <t>CIII5</t>
  </si>
  <si>
    <t>Totale attività finanziarie che non costituiscono immobilizzi</t>
  </si>
  <si>
    <t>Disponibilità liquide</t>
  </si>
  <si>
    <t>Conto di tesoreria</t>
  </si>
  <si>
    <t>Istituto tesoriere</t>
  </si>
  <si>
    <t>CIV1a</t>
  </si>
  <si>
    <t>presso Banca d'Italia</t>
  </si>
  <si>
    <t>Altri depositi bancari e postali</t>
  </si>
  <si>
    <t>CIV1</t>
  </si>
  <si>
    <t>CIV1b e CIV1c</t>
  </si>
  <si>
    <t>Denaro e valori in cassa</t>
  </si>
  <si>
    <t>CIV2 e CIV3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</si>
  <si>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</si>
  <si>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</si>
  <si>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</si>
  <si>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</si>
  <si>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</si>
  <si>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D</t>
  </si>
  <si>
    <t>Risconti attivi</t>
  </si>
  <si>
    <t>TOTALE RATEI E RISCONTI  (D)</t>
  </si>
  <si>
    <t>TOTALE DELL'ATTIVO (A+B+C+D)</t>
  </si>
  <si>
    <t>(1) con separata indicazione degli importi esigibili entro l'esercizio successivo.</t>
  </si>
  <si>
    <t>(2) con separata indicazione degli importi esigibili oltre l'esercizio successivo.</t>
  </si>
  <si>
    <t>(3) con separata indicazione degli importi relativi a beni indisponibili.</t>
  </si>
  <si>
    <t>STATO PATRIMONIALE (PASSIVO)</t>
  </si>
  <si>
    <t>A) PATRIMONIO NETTO</t>
  </si>
  <si>
    <t>Fondo di dotazione</t>
  </si>
  <si>
    <t>AI</t>
  </si>
  <si>
    <t xml:space="preserve">Riserve </t>
  </si>
  <si>
    <t>da risultato economico di esercizi precedenti</t>
  </si>
  <si>
    <t>AIV, AV, AVI, AVII, AVII</t>
  </si>
  <si>
    <t>da capitale</t>
  </si>
  <si>
    <t>AII, AIII</t>
  </si>
  <si>
    <t>da permessi di costruire</t>
  </si>
  <si>
    <t>Risultato economico dell'esercizio</t>
  </si>
  <si>
    <t>AIX</t>
  </si>
  <si>
    <t>TOTALE PATRIMONIO NETTO (A)</t>
  </si>
  <si>
    <t>B) FONDI PER RISCHI ED ONERI</t>
  </si>
  <si>
    <t>Per trattamento di quiescenza</t>
  </si>
  <si>
    <t>B1</t>
  </si>
  <si>
    <t>Per imposte</t>
  </si>
  <si>
    <t>B2</t>
  </si>
  <si>
    <t>Altri</t>
  </si>
  <si>
    <t>B3</t>
  </si>
  <si>
    <t>TOTALE FONDI RISCHI ED ONERI (B)</t>
  </si>
  <si>
    <t>C)TRATTAMENTO DI FINE RAPPORTO</t>
  </si>
  <si>
    <t>C</t>
  </si>
  <si>
    <t>TOTALE T.F.R. (C)</t>
  </si>
  <si>
    <t>D) DEBITI   (1)</t>
  </si>
  <si>
    <t>Debiti da finanziamento</t>
  </si>
  <si>
    <t xml:space="preserve">a </t>
  </si>
  <si>
    <t>prestiti obbligazionari</t>
  </si>
  <si>
    <t>D1e D2</t>
  </si>
  <si>
    <t>D1</t>
  </si>
  <si>
    <t>v/ altre amministrazioni pubbliche</t>
  </si>
  <si>
    <t>verso banche e tesoriere</t>
  </si>
  <si>
    <t>D4</t>
  </si>
  <si>
    <t>D3 e D4</t>
  </si>
  <si>
    <t>verso altri finanziatori</t>
  </si>
  <si>
    <t>D5</t>
  </si>
  <si>
    <t>Debiti verso fornitori</t>
  </si>
  <si>
    <t>D7</t>
  </si>
  <si>
    <t>D6</t>
  </si>
  <si>
    <t>Acconti</t>
  </si>
  <si>
    <t>Debiti per trasferimenti e contributi</t>
  </si>
  <si>
    <t>enti finanziati dal servizio sanitario nazionale</t>
  </si>
  <si>
    <t>D9</t>
  </si>
  <si>
    <t>D8</t>
  </si>
  <si>
    <t>D10</t>
  </si>
  <si>
    <t xml:space="preserve">Altri debiti </t>
  </si>
  <si>
    <t>D12,D13,D14</t>
  </si>
  <si>
    <t>D11,D12,D13</t>
  </si>
  <si>
    <t>tributari</t>
  </si>
  <si>
    <t>verso istituti di previdenza e sicurezza sociale</t>
  </si>
  <si>
    <t>per attività svolta per c/terzi (2)</t>
  </si>
  <si>
    <t>TOTALE DEBITI ( D)</t>
  </si>
  <si>
    <t>E) RATEI E RISCONTI E CONTRIBUTI AGLI INVESTIMENTI</t>
  </si>
  <si>
    <t xml:space="preserve">Ratei passivi </t>
  </si>
  <si>
    <t>E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</si>
  <si>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</si>
  <si>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</si>
  <si>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</si>
  <si>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</si>
  <si>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</si>
  <si>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</si>
  <si>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</si>
  <si>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(1) con separata indicazione degli importi esigibili oltre l'esercizio successivo</t>
  </si>
  <si>
    <t>(2) Non comprende i debiti derivanti dall'attività di sostituto di imposta. I debiti derivanti da tale attività sono considerati nelle voci 5 a) e b)</t>
  </si>
  <si>
    <t>Contributi agli investimenti ad Amministrazioni pubb.</t>
  </si>
  <si>
    <t>I</t>
  </si>
  <si>
    <t>A</t>
  </si>
  <si>
    <t>Trasferimenti correnti</t>
  </si>
  <si>
    <t>Allegato n.10 - Rendiconto della gestione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</si>
</sst>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_ ;\-#,##0\ "/>
    <numFmt numFmtId="166" formatCode="#,##0.00_ ;\-#,##0.00\ "/>
  </numFmts>
  <fonts count="32">
    <font>
      <sz val="11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sz val="16"/>
      <color indexed="8"/>
      <name val="Calibri"/>
      <family val="2"/>
    </font>
    <font>
      <b/>
      <u val="single"/>
      <sz val="11"/>
      <name val="Calibri"/>
      <family val="2"/>
    </font>
    <font>
      <i/>
      <u val="single"/>
      <sz val="11"/>
      <name val="Calibri"/>
      <family val="2"/>
    </font>
    <font>
      <strike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 style="double"/>
      <top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double"/>
    </border>
    <border>
      <left style="thin"/>
      <right style="thin"/>
      <top style="double"/>
      <bottom/>
    </border>
    <border>
      <left style="thin"/>
      <right style="thin"/>
      <top style="medium"/>
      <bottom style="medium"/>
    </border>
    <border>
      <left/>
      <right style="double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double"/>
    </border>
    <border>
      <left/>
      <right style="double"/>
      <top style="medium"/>
      <bottom style="double"/>
    </border>
    <border>
      <left/>
      <right style="medium"/>
      <top style="double"/>
      <bottom/>
    </border>
    <border>
      <left/>
      <right style="medium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164" fontId="3" fillId="0" borderId="0" applyFont="0" applyFill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49" applyFont="1" applyFill="1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10" xfId="49" applyFont="1" applyFill="1" applyBorder="1">
      <alignment/>
      <protection/>
    </xf>
    <xf numFmtId="0" fontId="8" fillId="0" borderId="11" xfId="49" applyFont="1" applyFill="1" applyBorder="1">
      <alignment/>
      <protection/>
    </xf>
    <xf numFmtId="0" fontId="6" fillId="0" borderId="12" xfId="49" applyFont="1" applyFill="1" applyBorder="1" applyAlignment="1">
      <alignment horizontal="center"/>
      <protection/>
    </xf>
    <xf numFmtId="0" fontId="6" fillId="0" borderId="13" xfId="49" applyFont="1" applyFill="1" applyBorder="1" applyAlignment="1">
      <alignment horizontal="center"/>
      <protection/>
    </xf>
    <xf numFmtId="0" fontId="8" fillId="0" borderId="14" xfId="49" applyFont="1" applyFill="1" applyBorder="1">
      <alignment/>
      <protection/>
    </xf>
    <xf numFmtId="0" fontId="8" fillId="0" borderId="15" xfId="49" applyFont="1" applyFill="1" applyBorder="1">
      <alignment/>
      <protection/>
    </xf>
    <xf numFmtId="0" fontId="6" fillId="0" borderId="16" xfId="49" applyFont="1" applyFill="1" applyBorder="1" applyAlignment="1">
      <alignment horizontal="center"/>
      <protection/>
    </xf>
    <xf numFmtId="0" fontId="6" fillId="0" borderId="17" xfId="49" applyFont="1" applyFill="1" applyBorder="1" applyAlignment="1">
      <alignment horizontal="center"/>
      <protection/>
    </xf>
    <xf numFmtId="0" fontId="8" fillId="0" borderId="18" xfId="49" applyFont="1" applyFill="1" applyBorder="1">
      <alignment/>
      <protection/>
    </xf>
    <xf numFmtId="0" fontId="8" fillId="0" borderId="0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8" fillId="0" borderId="20" xfId="49" applyFont="1" applyFill="1" applyBorder="1" applyAlignment="1">
      <alignment horizontal="center"/>
      <protection/>
    </xf>
    <xf numFmtId="0" fontId="8" fillId="0" borderId="21" xfId="49" applyFont="1" applyFill="1" applyBorder="1">
      <alignment/>
      <protection/>
    </xf>
    <xf numFmtId="0" fontId="8" fillId="0" borderId="22" xfId="49" applyFont="1" applyFill="1" applyBorder="1">
      <alignment/>
      <protection/>
    </xf>
    <xf numFmtId="0" fontId="12" fillId="0" borderId="0" xfId="49" applyFont="1" applyFill="1" applyBorder="1">
      <alignment/>
      <protection/>
    </xf>
    <xf numFmtId="41" fontId="8" fillId="0" borderId="23" xfId="49" applyNumberFormat="1" applyFont="1" applyFill="1" applyBorder="1" applyAlignment="1">
      <alignment horizontal="center"/>
      <protection/>
    </xf>
    <xf numFmtId="0" fontId="8" fillId="0" borderId="24" xfId="49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0" fontId="8" fillId="0" borderId="0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horizontal="right"/>
      <protection/>
    </xf>
    <xf numFmtId="41" fontId="6" fillId="0" borderId="25" xfId="46" applyFont="1" applyFill="1" applyBorder="1" applyAlignment="1">
      <alignment horizontal="center"/>
    </xf>
    <xf numFmtId="41" fontId="6" fillId="0" borderId="26" xfId="49" applyNumberFormat="1" applyFont="1" applyFill="1" applyBorder="1" applyAlignment="1">
      <alignment horizontal="center"/>
      <protection/>
    </xf>
    <xf numFmtId="41" fontId="8" fillId="0" borderId="23" xfId="46" applyFont="1" applyFill="1" applyBorder="1" applyAlignment="1">
      <alignment horizontal="center"/>
    </xf>
    <xf numFmtId="0" fontId="8" fillId="0" borderId="0" xfId="49" applyFont="1" applyFill="1" applyBorder="1" applyAlignment="1">
      <alignment horizontal="left" vertical="top" wrapText="1"/>
      <protection/>
    </xf>
    <xf numFmtId="41" fontId="8" fillId="0" borderId="24" xfId="46" applyFont="1" applyFill="1" applyBorder="1" applyAlignment="1">
      <alignment horizontal="center"/>
    </xf>
    <xf numFmtId="0" fontId="6" fillId="0" borderId="0" xfId="49" applyFont="1" applyFill="1" applyBorder="1" applyAlignment="1">
      <alignment horizontal="center" wrapText="1"/>
      <protection/>
    </xf>
    <xf numFmtId="0" fontId="13" fillId="0" borderId="0" xfId="49" applyFont="1" applyFill="1" applyBorder="1">
      <alignment/>
      <protection/>
    </xf>
    <xf numFmtId="41" fontId="8" fillId="0" borderId="27" xfId="46" applyFont="1" applyFill="1" applyBorder="1" applyAlignment="1">
      <alignment horizontal="center"/>
    </xf>
    <xf numFmtId="0" fontId="8" fillId="0" borderId="28" xfId="49" applyFont="1" applyFill="1" applyBorder="1" applyAlignment="1">
      <alignment horizontal="center"/>
      <protection/>
    </xf>
    <xf numFmtId="41" fontId="8" fillId="0" borderId="29" xfId="46" applyFont="1" applyFill="1" applyBorder="1" applyAlignment="1">
      <alignment horizontal="center"/>
    </xf>
    <xf numFmtId="0" fontId="8" fillId="0" borderId="3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left"/>
      <protection/>
    </xf>
    <xf numFmtId="41" fontId="6" fillId="0" borderId="23" xfId="46" applyFont="1" applyFill="1" applyBorder="1" applyAlignment="1">
      <alignment horizontal="center"/>
    </xf>
    <xf numFmtId="41" fontId="6" fillId="0" borderId="24" xfId="49" applyNumberFormat="1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left"/>
      <protection/>
    </xf>
    <xf numFmtId="0" fontId="7" fillId="0" borderId="0" xfId="49" applyFont="1" applyFill="1" applyBorder="1" applyAlignment="1">
      <alignment horizontal="left"/>
      <protection/>
    </xf>
    <xf numFmtId="41" fontId="6" fillId="0" borderId="27" xfId="46" applyFont="1" applyFill="1" applyBorder="1" applyAlignment="1">
      <alignment horizontal="center"/>
    </xf>
    <xf numFmtId="41" fontId="8" fillId="0" borderId="28" xfId="49" applyNumberFormat="1" applyFont="1" applyFill="1" applyBorder="1" applyAlignment="1">
      <alignment horizontal="center"/>
      <protection/>
    </xf>
    <xf numFmtId="41" fontId="8" fillId="0" borderId="25" xfId="46" applyFont="1" applyFill="1" applyBorder="1" applyAlignment="1">
      <alignment horizontal="center"/>
    </xf>
    <xf numFmtId="0" fontId="8" fillId="0" borderId="31" xfId="49" applyFont="1" applyFill="1" applyBorder="1">
      <alignment/>
      <protection/>
    </xf>
    <xf numFmtId="0" fontId="6" fillId="0" borderId="15" xfId="49" applyFont="1" applyFill="1" applyBorder="1" applyAlignment="1">
      <alignment wrapText="1"/>
      <protection/>
    </xf>
    <xf numFmtId="41" fontId="8" fillId="0" borderId="32" xfId="46" applyFont="1" applyFill="1" applyBorder="1" applyAlignment="1">
      <alignment horizontal="center"/>
    </xf>
    <xf numFmtId="0" fontId="8" fillId="0" borderId="33" xfId="49" applyFont="1" applyFill="1" applyBorder="1" applyAlignment="1">
      <alignment horizontal="center"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quotePrefix="1">
      <alignment/>
      <protection/>
    </xf>
    <xf numFmtId="0" fontId="3" fillId="0" borderId="0" xfId="49" applyFont="1" applyFill="1">
      <alignment/>
      <protection/>
    </xf>
    <xf numFmtId="0" fontId="3" fillId="0" borderId="0" xfId="49" applyFont="1" applyFill="1" applyAlignment="1">
      <alignment horizontal="right"/>
      <protection/>
    </xf>
    <xf numFmtId="0" fontId="8" fillId="0" borderId="10" xfId="49" applyFont="1" applyFill="1" applyBorder="1" applyAlignment="1">
      <alignment horizontal="right"/>
      <protection/>
    </xf>
    <xf numFmtId="0" fontId="6" fillId="0" borderId="34" xfId="49" applyFont="1" applyFill="1" applyBorder="1" applyAlignment="1">
      <alignment horizontal="center"/>
      <protection/>
    </xf>
    <xf numFmtId="0" fontId="8" fillId="0" borderId="14" xfId="49" applyFont="1" applyFill="1" applyBorder="1" applyAlignment="1">
      <alignment horizontal="right"/>
      <protection/>
    </xf>
    <xf numFmtId="0" fontId="6" fillId="0" borderId="35" xfId="49" applyFont="1" applyFill="1" applyBorder="1" applyAlignment="1">
      <alignment horizontal="center"/>
      <protection/>
    </xf>
    <xf numFmtId="0" fontId="6" fillId="0" borderId="36" xfId="49" applyFont="1" applyFill="1" applyBorder="1" applyAlignment="1">
      <alignment horizontal="center"/>
      <protection/>
    </xf>
    <xf numFmtId="0" fontId="8" fillId="0" borderId="21" xfId="49" applyFont="1" applyFill="1" applyBorder="1" applyAlignment="1">
      <alignment horizontal="right"/>
      <protection/>
    </xf>
    <xf numFmtId="0" fontId="8" fillId="0" borderId="19" xfId="49" applyFont="1" applyFill="1" applyBorder="1" applyAlignment="1">
      <alignment horizontal="left" wrapText="1"/>
      <protection/>
    </xf>
    <xf numFmtId="0" fontId="8" fillId="0" borderId="20" xfId="49" applyFont="1" applyFill="1" applyBorder="1" applyAlignment="1">
      <alignment horizontal="left"/>
      <protection/>
    </xf>
    <xf numFmtId="0" fontId="6" fillId="0" borderId="0" xfId="49" applyFont="1" applyFill="1" applyBorder="1" applyAlignment="1">
      <alignment wrapText="1"/>
      <protection/>
    </xf>
    <xf numFmtId="0" fontId="8" fillId="0" borderId="19" xfId="49" applyFont="1" applyFill="1" applyBorder="1" applyAlignment="1">
      <alignment horizontal="center" wrapText="1"/>
      <protection/>
    </xf>
    <xf numFmtId="0" fontId="6" fillId="0" borderId="0" xfId="49" applyFont="1" applyFill="1" applyBorder="1" applyAlignment="1">
      <alignment horizontal="right" wrapText="1"/>
      <protection/>
    </xf>
    <xf numFmtId="0" fontId="6" fillId="0" borderId="0" xfId="49" applyFont="1" applyFill="1" applyBorder="1">
      <alignment/>
      <protection/>
    </xf>
    <xf numFmtId="0" fontId="8" fillId="0" borderId="19" xfId="49" applyFont="1" applyFill="1" applyBorder="1">
      <alignment/>
      <protection/>
    </xf>
    <xf numFmtId="0" fontId="8" fillId="0" borderId="20" xfId="49" applyFont="1" applyFill="1" applyBorder="1">
      <alignment/>
      <protection/>
    </xf>
    <xf numFmtId="0" fontId="8" fillId="0" borderId="24" xfId="49" applyFont="1" applyFill="1" applyBorder="1">
      <alignment/>
      <protection/>
    </xf>
    <xf numFmtId="0" fontId="8" fillId="0" borderId="21" xfId="49" applyFont="1" applyFill="1" applyBorder="1" applyAlignment="1">
      <alignment horizontal="right" wrapText="1"/>
      <protection/>
    </xf>
    <xf numFmtId="0" fontId="8" fillId="0" borderId="22" xfId="49" applyFont="1" applyFill="1" applyBorder="1" applyAlignment="1">
      <alignment wrapText="1"/>
      <protection/>
    </xf>
    <xf numFmtId="0" fontId="13" fillId="0" borderId="0" xfId="49" applyFont="1" applyFill="1" applyBorder="1" applyAlignment="1">
      <alignment wrapText="1"/>
      <protection/>
    </xf>
    <xf numFmtId="20" fontId="8" fillId="0" borderId="0" xfId="49" applyNumberFormat="1" applyFont="1" applyFill="1" applyBorder="1" applyAlignment="1">
      <alignment horizontal="left" wrapText="1"/>
      <protection/>
    </xf>
    <xf numFmtId="0" fontId="7" fillId="0" borderId="0" xfId="49" applyFont="1" applyFill="1" applyBorder="1" applyAlignment="1">
      <alignment wrapText="1"/>
      <protection/>
    </xf>
    <xf numFmtId="0" fontId="8" fillId="0" borderId="21" xfId="49" applyFont="1" applyFill="1" applyBorder="1" applyAlignment="1" quotePrefix="1">
      <alignment horizontal="right" wrapText="1"/>
      <protection/>
    </xf>
    <xf numFmtId="0" fontId="8" fillId="0" borderId="37" xfId="49" applyFont="1" applyFill="1" applyBorder="1" applyAlignment="1">
      <alignment horizontal="right"/>
      <protection/>
    </xf>
    <xf numFmtId="0" fontId="8" fillId="0" borderId="38" xfId="49" applyFont="1" applyFill="1" applyBorder="1">
      <alignment/>
      <protection/>
    </xf>
    <xf numFmtId="0" fontId="8" fillId="0" borderId="39" xfId="49" applyFont="1" applyFill="1" applyBorder="1">
      <alignment/>
      <protection/>
    </xf>
    <xf numFmtId="0" fontId="6" fillId="0" borderId="38" xfId="49" applyFont="1" applyFill="1" applyBorder="1" applyAlignment="1">
      <alignment horizontal="right"/>
      <protection/>
    </xf>
    <xf numFmtId="41" fontId="8" fillId="0" borderId="27" xfId="49" applyNumberFormat="1" applyFont="1" applyFill="1" applyBorder="1">
      <alignment/>
      <protection/>
    </xf>
    <xf numFmtId="41" fontId="8" fillId="0" borderId="28" xfId="49" applyNumberFormat="1" applyFont="1" applyFill="1" applyBorder="1">
      <alignment/>
      <protection/>
    </xf>
    <xf numFmtId="41" fontId="8" fillId="0" borderId="19" xfId="49" applyNumberFormat="1" applyFont="1" applyFill="1" applyBorder="1">
      <alignment/>
      <protection/>
    </xf>
    <xf numFmtId="41" fontId="8" fillId="0" borderId="24" xfId="49" applyNumberFormat="1" applyFont="1" applyFill="1" applyBorder="1">
      <alignment/>
      <protection/>
    </xf>
    <xf numFmtId="41" fontId="8" fillId="0" borderId="25" xfId="49" applyNumberFormat="1" applyFont="1" applyFill="1" applyBorder="1">
      <alignment/>
      <protection/>
    </xf>
    <xf numFmtId="41" fontId="8" fillId="0" borderId="26" xfId="49" applyNumberFormat="1" applyFont="1" applyFill="1" applyBorder="1">
      <alignment/>
      <protection/>
    </xf>
    <xf numFmtId="0" fontId="6" fillId="0" borderId="15" xfId="49" applyFont="1" applyFill="1" applyBorder="1" applyAlignment="1">
      <alignment horizontal="right"/>
      <protection/>
    </xf>
    <xf numFmtId="41" fontId="6" fillId="0" borderId="33" xfId="49" applyNumberFormat="1" applyFont="1" applyFill="1" applyBorder="1">
      <alignment/>
      <protection/>
    </xf>
    <xf numFmtId="0" fontId="8" fillId="0" borderId="0" xfId="49" applyFont="1" applyFill="1" applyAlignment="1">
      <alignment horizontal="right"/>
      <protection/>
    </xf>
    <xf numFmtId="0" fontId="6" fillId="0" borderId="40" xfId="49" applyFont="1" applyFill="1" applyBorder="1" applyAlignment="1">
      <alignment horizontal="center"/>
      <protection/>
    </xf>
    <xf numFmtId="0" fontId="8" fillId="0" borderId="41" xfId="49" applyFont="1" applyFill="1" applyBorder="1">
      <alignment/>
      <protection/>
    </xf>
    <xf numFmtId="41" fontId="8" fillId="0" borderId="42" xfId="49" applyNumberFormat="1" applyFont="1" applyFill="1" applyBorder="1">
      <alignment/>
      <protection/>
    </xf>
    <xf numFmtId="41" fontId="8" fillId="0" borderId="43" xfId="49" applyNumberFormat="1" applyFont="1" applyFill="1" applyBorder="1">
      <alignment/>
      <protection/>
    </xf>
    <xf numFmtId="0" fontId="8" fillId="0" borderId="42" xfId="49" applyFont="1" applyFill="1" applyBorder="1">
      <alignment/>
      <protection/>
    </xf>
    <xf numFmtId="0" fontId="8" fillId="0" borderId="43" xfId="49" applyFont="1" applyFill="1" applyBorder="1">
      <alignment/>
      <protection/>
    </xf>
    <xf numFmtId="0" fontId="14" fillId="0" borderId="0" xfId="49" applyFont="1" applyFill="1" applyBorder="1">
      <alignment/>
      <protection/>
    </xf>
    <xf numFmtId="0" fontId="14" fillId="0" borderId="22" xfId="49" applyFont="1" applyFill="1" applyBorder="1">
      <alignment/>
      <protection/>
    </xf>
    <xf numFmtId="0" fontId="8" fillId="0" borderId="44" xfId="49" applyFont="1" applyFill="1" applyBorder="1">
      <alignment/>
      <protection/>
    </xf>
    <xf numFmtId="0" fontId="8" fillId="0" borderId="45" xfId="49" applyFont="1" applyFill="1" applyBorder="1">
      <alignment/>
      <protection/>
    </xf>
    <xf numFmtId="0" fontId="8" fillId="0" borderId="46" xfId="49" applyFont="1" applyFill="1" applyBorder="1">
      <alignment/>
      <protection/>
    </xf>
    <xf numFmtId="0" fontId="6" fillId="0" borderId="45" xfId="49" applyFont="1" applyFill="1" applyBorder="1" applyAlignment="1">
      <alignment horizontal="right"/>
      <protection/>
    </xf>
    <xf numFmtId="41" fontId="6" fillId="0" borderId="42" xfId="49" applyNumberFormat="1" applyFont="1" applyFill="1" applyBorder="1">
      <alignment/>
      <protection/>
    </xf>
    <xf numFmtId="41" fontId="6" fillId="0" borderId="43" xfId="49" applyNumberFormat="1" applyFont="1" applyFill="1" applyBorder="1">
      <alignment/>
      <protection/>
    </xf>
    <xf numFmtId="41" fontId="6" fillId="0" borderId="19" xfId="49" applyNumberFormat="1" applyFont="1" applyFill="1" applyBorder="1">
      <alignment/>
      <protection/>
    </xf>
    <xf numFmtId="41" fontId="6" fillId="0" borderId="20" xfId="49" applyNumberFormat="1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41" fontId="6" fillId="0" borderId="47" xfId="49" applyNumberFormat="1" applyFont="1" applyFill="1" applyBorder="1">
      <alignment/>
      <protection/>
    </xf>
    <xf numFmtId="41" fontId="6" fillId="0" borderId="48" xfId="49" applyNumberFormat="1" applyFont="1" applyFill="1" applyBorder="1">
      <alignment/>
      <protection/>
    </xf>
    <xf numFmtId="0" fontId="3" fillId="0" borderId="0" xfId="49" applyFont="1">
      <alignment/>
      <protection/>
    </xf>
    <xf numFmtId="0" fontId="7" fillId="0" borderId="0" xfId="49" applyFont="1" applyFill="1" applyBorder="1">
      <alignment/>
      <protection/>
    </xf>
    <xf numFmtId="20" fontId="3" fillId="0" borderId="0" xfId="0" applyNumberFormat="1" applyFont="1" applyFill="1" applyBorder="1" applyAlignment="1" quotePrefix="1">
      <alignment horizontal="left" wrapText="1"/>
    </xf>
    <xf numFmtId="0" fontId="6" fillId="0" borderId="21" xfId="49" applyFont="1" applyFill="1" applyBorder="1">
      <alignment/>
      <protection/>
    </xf>
    <xf numFmtId="0" fontId="6" fillId="0" borderId="22" xfId="49" applyFont="1" applyFill="1" applyBorder="1">
      <alignment/>
      <protection/>
    </xf>
    <xf numFmtId="0" fontId="8" fillId="0" borderId="0" xfId="49" applyFont="1" applyFill="1" applyBorder="1" applyAlignment="1">
      <alignment horizontal="left" wrapText="1"/>
      <protection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6" fillId="0" borderId="49" xfId="49" applyFont="1" applyFill="1" applyBorder="1" applyAlignment="1">
      <alignment horizontal="center" vertical="center"/>
      <protection/>
    </xf>
    <xf numFmtId="0" fontId="6" fillId="0" borderId="50" xfId="49" applyFont="1" applyFill="1" applyBorder="1" applyAlignment="1">
      <alignment horizontal="center" vertical="center"/>
      <protection/>
    </xf>
    <xf numFmtId="0" fontId="6" fillId="0" borderId="51" xfId="49" applyFont="1" applyFill="1" applyBorder="1" applyAlignment="1">
      <alignment horizontal="center" vertical="center"/>
      <protection/>
    </xf>
    <xf numFmtId="0" fontId="6" fillId="0" borderId="52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left" wrapText="1"/>
      <protection/>
    </xf>
    <xf numFmtId="0" fontId="8" fillId="0" borderId="19" xfId="49" applyFont="1" applyFill="1" applyBorder="1" applyAlignment="1">
      <alignment horizontal="right"/>
      <protection/>
    </xf>
    <xf numFmtId="166" fontId="8" fillId="0" borderId="23" xfId="49" applyNumberFormat="1" applyFont="1" applyFill="1" applyBorder="1" applyAlignment="1">
      <alignment horizontal="right"/>
      <protection/>
    </xf>
    <xf numFmtId="166" fontId="6" fillId="0" borderId="25" xfId="46" applyNumberFormat="1" applyFont="1" applyFill="1" applyBorder="1" applyAlignment="1">
      <alignment horizontal="right"/>
    </xf>
    <xf numFmtId="41" fontId="8" fillId="0" borderId="23" xfId="46" applyFont="1" applyFill="1" applyBorder="1" applyAlignment="1">
      <alignment horizontal="right"/>
    </xf>
    <xf numFmtId="166" fontId="8" fillId="0" borderId="23" xfId="46" applyNumberFormat="1" applyFont="1" applyFill="1" applyBorder="1" applyAlignment="1">
      <alignment horizontal="right"/>
    </xf>
    <xf numFmtId="166" fontId="8" fillId="0" borderId="27" xfId="46" applyNumberFormat="1" applyFont="1" applyFill="1" applyBorder="1" applyAlignment="1">
      <alignment horizontal="right"/>
    </xf>
    <xf numFmtId="166" fontId="8" fillId="0" borderId="29" xfId="46" applyNumberFormat="1" applyFont="1" applyFill="1" applyBorder="1" applyAlignment="1">
      <alignment horizontal="right"/>
    </xf>
    <xf numFmtId="166" fontId="6" fillId="0" borderId="23" xfId="46" applyNumberFormat="1" applyFont="1" applyFill="1" applyBorder="1" applyAlignment="1">
      <alignment horizontal="right"/>
    </xf>
    <xf numFmtId="166" fontId="6" fillId="0" borderId="27" xfId="46" applyNumberFormat="1" applyFont="1" applyFill="1" applyBorder="1" applyAlignment="1">
      <alignment horizontal="right"/>
    </xf>
    <xf numFmtId="166" fontId="8" fillId="0" borderId="32" xfId="46" applyNumberFormat="1" applyFont="1" applyFill="1" applyBorder="1" applyAlignment="1">
      <alignment horizontal="right"/>
    </xf>
    <xf numFmtId="0" fontId="8" fillId="0" borderId="0" xfId="49" applyFont="1" applyAlignment="1">
      <alignment horizontal="right"/>
      <protection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66" fontId="6" fillId="0" borderId="25" xfId="46" applyNumberFormat="1" applyFont="1" applyFill="1" applyBorder="1" applyAlignment="1">
      <alignment horizontal="right"/>
    </xf>
    <xf numFmtId="4" fontId="3" fillId="0" borderId="0" xfId="49" applyNumberFormat="1" applyFont="1" applyFill="1">
      <alignment/>
      <protection/>
    </xf>
    <xf numFmtId="4" fontId="8" fillId="0" borderId="19" xfId="49" applyNumberFormat="1" applyFont="1" applyFill="1" applyBorder="1">
      <alignment/>
      <protection/>
    </xf>
    <xf numFmtId="4" fontId="3" fillId="0" borderId="0" xfId="49" applyNumberFormat="1" applyFont="1" applyFill="1" applyAlignment="1">
      <alignment horizontal="right"/>
      <protection/>
    </xf>
    <xf numFmtId="4" fontId="8" fillId="0" borderId="19" xfId="49" applyNumberFormat="1" applyFont="1" applyFill="1" applyBorder="1" applyAlignment="1">
      <alignment horizontal="right" wrapText="1"/>
      <protection/>
    </xf>
    <xf numFmtId="4" fontId="6" fillId="0" borderId="25" xfId="46" applyNumberFormat="1" applyFont="1" applyFill="1" applyBorder="1" applyAlignment="1">
      <alignment horizontal="right"/>
    </xf>
    <xf numFmtId="4" fontId="8" fillId="0" borderId="19" xfId="49" applyNumberFormat="1" applyFont="1" applyFill="1" applyBorder="1" applyAlignment="1">
      <alignment horizontal="right"/>
      <protection/>
    </xf>
    <xf numFmtId="4" fontId="8" fillId="0" borderId="27" xfId="49" applyNumberFormat="1" applyFont="1" applyFill="1" applyBorder="1" applyAlignment="1">
      <alignment horizontal="right"/>
      <protection/>
    </xf>
    <xf numFmtId="4" fontId="8" fillId="0" borderId="25" xfId="49" applyNumberFormat="1" applyFont="1" applyFill="1" applyBorder="1" applyAlignment="1">
      <alignment horizontal="right"/>
      <protection/>
    </xf>
    <xf numFmtId="4" fontId="8" fillId="0" borderId="0" xfId="49" applyNumberFormat="1" applyFont="1" applyFill="1" applyBorder="1" applyAlignment="1">
      <alignment horizontal="right"/>
      <protection/>
    </xf>
    <xf numFmtId="4" fontId="8" fillId="0" borderId="0" xfId="49" applyNumberFormat="1" applyFont="1" applyFill="1" applyAlignment="1">
      <alignment horizontal="right"/>
      <protection/>
    </xf>
    <xf numFmtId="4" fontId="6" fillId="0" borderId="25" xfId="49" applyNumberFormat="1" applyFont="1" applyFill="1" applyBorder="1" applyAlignment="1">
      <alignment horizontal="right"/>
      <protection/>
    </xf>
    <xf numFmtId="4" fontId="6" fillId="0" borderId="27" xfId="49" applyNumberFormat="1" applyFont="1" applyFill="1" applyBorder="1" applyAlignment="1">
      <alignment horizontal="right"/>
      <protection/>
    </xf>
    <xf numFmtId="4" fontId="6" fillId="0" borderId="27" xfId="46" applyNumberFormat="1" applyFont="1" applyFill="1" applyBorder="1" applyAlignment="1">
      <alignment horizontal="right"/>
    </xf>
    <xf numFmtId="4" fontId="6" fillId="0" borderId="32" xfId="46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>
      <alignment horizontal="center" vertical="center" wrapText="1"/>
    </xf>
    <xf numFmtId="4" fontId="8" fillId="0" borderId="0" xfId="49" applyNumberFormat="1" applyFont="1">
      <alignment/>
      <protection/>
    </xf>
    <xf numFmtId="4" fontId="3" fillId="0" borderId="0" xfId="49" applyNumberFormat="1" applyFont="1">
      <alignment/>
      <protection/>
    </xf>
    <xf numFmtId="4" fontId="8" fillId="0" borderId="41" xfId="49" applyNumberFormat="1" applyFont="1" applyFill="1" applyBorder="1">
      <alignment/>
      <protection/>
    </xf>
    <xf numFmtId="4" fontId="8" fillId="0" borderId="20" xfId="49" applyNumberFormat="1" applyFont="1" applyFill="1" applyBorder="1">
      <alignment/>
      <protection/>
    </xf>
    <xf numFmtId="4" fontId="8" fillId="0" borderId="42" xfId="49" applyNumberFormat="1" applyFont="1" applyFill="1" applyBorder="1">
      <alignment/>
      <protection/>
    </xf>
    <xf numFmtId="4" fontId="8" fillId="0" borderId="43" xfId="49" applyNumberFormat="1" applyFont="1" applyFill="1" applyBorder="1">
      <alignment/>
      <protection/>
    </xf>
    <xf numFmtId="4" fontId="6" fillId="0" borderId="42" xfId="49" applyNumberFormat="1" applyFont="1" applyFill="1" applyBorder="1">
      <alignment/>
      <protection/>
    </xf>
    <xf numFmtId="4" fontId="6" fillId="0" borderId="19" xfId="49" applyNumberFormat="1" applyFont="1" applyFill="1" applyBorder="1">
      <alignment/>
      <protection/>
    </xf>
    <xf numFmtId="4" fontId="6" fillId="0" borderId="20" xfId="49" applyNumberFormat="1" applyFont="1" applyFill="1" applyBorder="1">
      <alignment/>
      <protection/>
    </xf>
    <xf numFmtId="4" fontId="6" fillId="0" borderId="47" xfId="49" applyNumberFormat="1" applyFont="1" applyFill="1" applyBorder="1">
      <alignment/>
      <protection/>
    </xf>
    <xf numFmtId="4" fontId="6" fillId="0" borderId="48" xfId="49" applyNumberFormat="1" applyFont="1" applyFill="1" applyBorder="1">
      <alignment/>
      <protection/>
    </xf>
    <xf numFmtId="0" fontId="6" fillId="0" borderId="53" xfId="49" applyNumberFormat="1" applyFont="1" applyFill="1" applyBorder="1" applyAlignment="1">
      <alignment horizontal="center" vertical="center"/>
      <protection/>
    </xf>
    <xf numFmtId="0" fontId="6" fillId="0" borderId="55" xfId="49" applyNumberFormat="1" applyFont="1" applyFill="1" applyBorder="1" applyAlignment="1">
      <alignment horizontal="center" vertical="center"/>
      <protection/>
    </xf>
    <xf numFmtId="0" fontId="0" fillId="0" borderId="54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4" fontId="6" fillId="0" borderId="42" xfId="49" applyNumberFormat="1" applyFont="1" applyFill="1" applyBorder="1">
      <alignment/>
      <protection/>
    </xf>
    <xf numFmtId="4" fontId="6" fillId="0" borderId="43" xfId="49" applyNumberFormat="1" applyFont="1" applyFill="1" applyBorder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67">
      <selection activeCell="D85" sqref="D85:E85"/>
    </sheetView>
  </sheetViews>
  <sheetFormatPr defaultColWidth="9.140625" defaultRowHeight="15"/>
  <cols>
    <col min="1" max="1" width="7.00390625" style="48" customWidth="1"/>
    <col min="2" max="2" width="5.140625" style="48" customWidth="1"/>
    <col min="3" max="3" width="65.57421875" style="48" customWidth="1"/>
    <col min="4" max="4" width="12.00390625" style="131" customWidth="1"/>
    <col min="5" max="5" width="11.8515625" style="131" customWidth="1"/>
    <col min="6" max="6" width="12.421875" style="49" customWidth="1"/>
    <col min="7" max="7" width="12.57421875" style="49" customWidth="1"/>
    <col min="8" max="8" width="13.28125" style="3" customWidth="1"/>
    <col min="9" max="16384" width="9.140625" style="3" customWidth="1"/>
  </cols>
  <sheetData>
    <row r="1" spans="1:7" s="2" customFormat="1" ht="21" customHeight="1">
      <c r="A1" s="114" t="s">
        <v>332</v>
      </c>
      <c r="B1" s="114"/>
      <c r="C1" s="114"/>
      <c r="D1" s="114"/>
      <c r="E1" s="114"/>
      <c r="F1" s="114"/>
      <c r="G1" s="114"/>
    </row>
    <row r="2" spans="1:7" ht="14.25">
      <c r="A2" s="3"/>
      <c r="B2" s="3"/>
      <c r="C2" s="3"/>
      <c r="D2" s="86"/>
      <c r="E2" s="86"/>
      <c r="F2" s="4"/>
      <c r="G2" s="4"/>
    </row>
    <row r="3" spans="1:7" ht="21">
      <c r="A3" s="115" t="s">
        <v>15</v>
      </c>
      <c r="B3" s="115"/>
      <c r="C3" s="115"/>
      <c r="D3" s="115"/>
      <c r="E3" s="115"/>
      <c r="F3" s="115"/>
      <c r="G3" s="115"/>
    </row>
    <row r="4" spans="1:7" ht="15" thickBot="1">
      <c r="A4" s="3"/>
      <c r="B4" s="3"/>
      <c r="C4" s="3"/>
      <c r="D4" s="86"/>
      <c r="E4" s="86"/>
      <c r="F4" s="4"/>
      <c r="G4" s="4"/>
    </row>
    <row r="5" spans="1:7" ht="15" thickTop="1">
      <c r="A5" s="5"/>
      <c r="B5" s="6"/>
      <c r="C5" s="116" t="s">
        <v>36</v>
      </c>
      <c r="D5" s="132" t="s">
        <v>0</v>
      </c>
      <c r="E5" s="132" t="s">
        <v>1</v>
      </c>
      <c r="F5" s="7" t="s">
        <v>37</v>
      </c>
      <c r="G5" s="8" t="s">
        <v>37</v>
      </c>
    </row>
    <row r="6" spans="1:7" ht="15" thickBot="1">
      <c r="A6" s="9"/>
      <c r="B6" s="10"/>
      <c r="C6" s="117"/>
      <c r="D6" s="133"/>
      <c r="E6" s="133"/>
      <c r="F6" s="11" t="s">
        <v>38</v>
      </c>
      <c r="G6" s="12" t="s">
        <v>39</v>
      </c>
    </row>
    <row r="7" spans="1:7" ht="16.5" customHeight="1" thickTop="1">
      <c r="A7" s="5"/>
      <c r="B7" s="13"/>
      <c r="C7" s="14"/>
      <c r="D7" s="121"/>
      <c r="E7" s="121"/>
      <c r="F7" s="15"/>
      <c r="G7" s="16"/>
    </row>
    <row r="8" spans="1:7" ht="14.25">
      <c r="A8" s="17"/>
      <c r="B8" s="18"/>
      <c r="C8" s="19" t="s">
        <v>40</v>
      </c>
      <c r="D8" s="121"/>
      <c r="E8" s="121"/>
      <c r="F8" s="15"/>
      <c r="G8" s="16"/>
    </row>
    <row r="9" spans="1:7" ht="14.25">
      <c r="A9" s="17">
        <v>1</v>
      </c>
      <c r="B9" s="18"/>
      <c r="C9" s="14" t="s">
        <v>41</v>
      </c>
      <c r="D9" s="122">
        <v>4837163.12</v>
      </c>
      <c r="E9" s="122">
        <v>5002181.92</v>
      </c>
      <c r="F9" s="20"/>
      <c r="G9" s="21"/>
    </row>
    <row r="10" spans="1:7" ht="14.25">
      <c r="A10" s="17">
        <v>2</v>
      </c>
      <c r="B10" s="18"/>
      <c r="C10" s="14" t="s">
        <v>42</v>
      </c>
      <c r="D10" s="122"/>
      <c r="E10" s="122"/>
      <c r="F10" s="20"/>
      <c r="G10" s="21"/>
    </row>
    <row r="11" spans="1:7" ht="14.25">
      <c r="A11" s="109">
        <v>3</v>
      </c>
      <c r="B11" s="110"/>
      <c r="C11" s="64" t="s">
        <v>43</v>
      </c>
      <c r="D11" s="122"/>
      <c r="E11" s="122"/>
      <c r="F11" s="20"/>
      <c r="G11" s="21"/>
    </row>
    <row r="12" spans="1:7" ht="14.25">
      <c r="A12" s="17"/>
      <c r="B12" s="18" t="s">
        <v>44</v>
      </c>
      <c r="C12" s="22" t="s">
        <v>45</v>
      </c>
      <c r="D12" s="122">
        <v>263939.94</v>
      </c>
      <c r="E12" s="122">
        <v>419205.26</v>
      </c>
      <c r="F12" s="20"/>
      <c r="G12" s="21" t="s">
        <v>46</v>
      </c>
    </row>
    <row r="13" spans="1:7" ht="14.25">
      <c r="A13" s="17"/>
      <c r="B13" s="18" t="s">
        <v>47</v>
      </c>
      <c r="C13" s="22" t="s">
        <v>48</v>
      </c>
      <c r="D13" s="122"/>
      <c r="E13" s="122"/>
      <c r="F13" s="20"/>
      <c r="G13" s="21" t="s">
        <v>49</v>
      </c>
    </row>
    <row r="14" spans="1:7" ht="14.25">
      <c r="A14" s="17"/>
      <c r="B14" s="18" t="s">
        <v>50</v>
      </c>
      <c r="C14" s="22" t="s">
        <v>20</v>
      </c>
      <c r="D14" s="122"/>
      <c r="E14" s="122"/>
      <c r="F14" s="20"/>
      <c r="G14" s="21"/>
    </row>
    <row r="15" spans="1:7" ht="14.25">
      <c r="A15" s="17">
        <v>4</v>
      </c>
      <c r="B15" s="18"/>
      <c r="C15" s="14" t="s">
        <v>51</v>
      </c>
      <c r="D15" s="122"/>
      <c r="E15" s="122"/>
      <c r="F15" s="20" t="s">
        <v>52</v>
      </c>
      <c r="G15" s="21" t="s">
        <v>53</v>
      </c>
    </row>
    <row r="16" spans="1:7" ht="14.25">
      <c r="A16" s="17"/>
      <c r="B16" s="18" t="s">
        <v>44</v>
      </c>
      <c r="C16" s="22" t="s">
        <v>18</v>
      </c>
      <c r="D16" s="122">
        <v>361331.26</v>
      </c>
      <c r="E16" s="122">
        <v>297099.53</v>
      </c>
      <c r="F16" s="20"/>
      <c r="G16" s="21"/>
    </row>
    <row r="17" spans="1:9" ht="14.25">
      <c r="A17" s="17"/>
      <c r="B17" s="18" t="s">
        <v>47</v>
      </c>
      <c r="C17" s="22" t="s">
        <v>4</v>
      </c>
      <c r="D17" s="122"/>
      <c r="E17" s="122"/>
      <c r="F17" s="20"/>
      <c r="G17" s="21"/>
      <c r="I17" s="112"/>
    </row>
    <row r="18" spans="1:9" ht="14.25">
      <c r="A18" s="17"/>
      <c r="B18" s="18" t="s">
        <v>50</v>
      </c>
      <c r="C18" s="22" t="s">
        <v>5</v>
      </c>
      <c r="D18" s="122">
        <v>682871.76</v>
      </c>
      <c r="E18" s="122">
        <v>872465.61</v>
      </c>
      <c r="F18" s="20"/>
      <c r="G18" s="21"/>
      <c r="I18" s="112"/>
    </row>
    <row r="19" spans="1:7" ht="14.25" customHeight="1">
      <c r="A19" s="17">
        <v>5</v>
      </c>
      <c r="B19" s="18"/>
      <c r="C19" s="23" t="s">
        <v>54</v>
      </c>
      <c r="D19" s="122"/>
      <c r="E19" s="122"/>
      <c r="F19" s="20" t="s">
        <v>55</v>
      </c>
      <c r="G19" s="21" t="s">
        <v>56</v>
      </c>
    </row>
    <row r="20" spans="1:7" ht="14.25">
      <c r="A20" s="17">
        <v>6</v>
      </c>
      <c r="B20" s="18"/>
      <c r="C20" s="23" t="s">
        <v>57</v>
      </c>
      <c r="D20" s="122"/>
      <c r="E20" s="122"/>
      <c r="F20" s="20" t="s">
        <v>58</v>
      </c>
      <c r="G20" s="21" t="s">
        <v>58</v>
      </c>
    </row>
    <row r="21" spans="1:7" ht="14.25">
      <c r="A21" s="17">
        <v>7</v>
      </c>
      <c r="B21" s="18"/>
      <c r="C21" s="14" t="s">
        <v>59</v>
      </c>
      <c r="D21" s="122"/>
      <c r="E21" s="122"/>
      <c r="F21" s="20" t="s">
        <v>60</v>
      </c>
      <c r="G21" s="21" t="s">
        <v>60</v>
      </c>
    </row>
    <row r="22" spans="1:7" ht="15" thickBot="1">
      <c r="A22" s="17">
        <v>8</v>
      </c>
      <c r="B22" s="18"/>
      <c r="C22" s="14" t="s">
        <v>61</v>
      </c>
      <c r="D22" s="122">
        <v>500195.45</v>
      </c>
      <c r="E22" s="122">
        <v>172701.86</v>
      </c>
      <c r="F22" s="20" t="s">
        <v>62</v>
      </c>
      <c r="G22" s="21" t="s">
        <v>63</v>
      </c>
    </row>
    <row r="23" spans="1:7" ht="15" thickBot="1">
      <c r="A23" s="17"/>
      <c r="B23" s="18"/>
      <c r="C23" s="24" t="s">
        <v>64</v>
      </c>
      <c r="D23" s="123">
        <f>SUM(D9:D22)</f>
        <v>6645501.53</v>
      </c>
      <c r="E23" s="123">
        <f>SUM(E9:E22)</f>
        <v>6763654.180000001</v>
      </c>
      <c r="F23" s="25"/>
      <c r="G23" s="26"/>
    </row>
    <row r="24" spans="1:7" ht="14.25">
      <c r="A24" s="17"/>
      <c r="B24" s="18"/>
      <c r="C24" s="14"/>
      <c r="D24" s="124"/>
      <c r="E24" s="124"/>
      <c r="F24" s="27"/>
      <c r="G24" s="21"/>
    </row>
    <row r="25" spans="1:7" ht="14.25">
      <c r="A25" s="17"/>
      <c r="B25" s="18"/>
      <c r="C25" s="19" t="s">
        <v>65</v>
      </c>
      <c r="D25" s="124"/>
      <c r="E25" s="124"/>
      <c r="F25" s="27"/>
      <c r="G25" s="21"/>
    </row>
    <row r="26" spans="1:7" ht="14.25">
      <c r="A26" s="17">
        <v>9</v>
      </c>
      <c r="B26" s="18"/>
      <c r="C26" s="28" t="s">
        <v>66</v>
      </c>
      <c r="D26" s="125">
        <v>252996</v>
      </c>
      <c r="E26" s="125">
        <v>252520.96</v>
      </c>
      <c r="F26" s="27" t="s">
        <v>67</v>
      </c>
      <c r="G26" s="21" t="s">
        <v>67</v>
      </c>
    </row>
    <row r="27" spans="1:7" ht="14.25">
      <c r="A27" s="17">
        <v>10</v>
      </c>
      <c r="B27" s="18"/>
      <c r="C27" s="14" t="s">
        <v>68</v>
      </c>
      <c r="D27" s="125">
        <v>2360309.65</v>
      </c>
      <c r="E27" s="125">
        <v>2676106.91</v>
      </c>
      <c r="F27" s="27" t="s">
        <v>69</v>
      </c>
      <c r="G27" s="21" t="s">
        <v>69</v>
      </c>
    </row>
    <row r="28" spans="1:7" ht="14.25">
      <c r="A28" s="17">
        <v>11</v>
      </c>
      <c r="B28" s="18"/>
      <c r="C28" s="14" t="s">
        <v>70</v>
      </c>
      <c r="D28" s="125">
        <v>66734.59</v>
      </c>
      <c r="E28" s="125">
        <v>68080.94</v>
      </c>
      <c r="F28" s="27" t="s">
        <v>71</v>
      </c>
      <c r="G28" s="21" t="s">
        <v>71</v>
      </c>
    </row>
    <row r="29" spans="1:7" ht="14.25">
      <c r="A29" s="17">
        <v>12</v>
      </c>
      <c r="B29" s="18"/>
      <c r="C29" s="14" t="s">
        <v>72</v>
      </c>
      <c r="D29" s="125"/>
      <c r="E29" s="125"/>
      <c r="F29" s="27"/>
      <c r="G29" s="21"/>
    </row>
    <row r="30" spans="1:7" ht="14.25">
      <c r="A30" s="17"/>
      <c r="B30" s="18" t="s">
        <v>44</v>
      </c>
      <c r="C30" s="22" t="s">
        <v>331</v>
      </c>
      <c r="D30" s="125">
        <v>849256.03</v>
      </c>
      <c r="E30" s="125">
        <v>1109812.75</v>
      </c>
      <c r="F30" s="27"/>
      <c r="G30" s="21"/>
    </row>
    <row r="31" spans="1:7" ht="14.25">
      <c r="A31" s="17"/>
      <c r="B31" s="18" t="s">
        <v>47</v>
      </c>
      <c r="C31" s="107" t="s">
        <v>328</v>
      </c>
      <c r="D31" s="122"/>
      <c r="E31" s="122"/>
      <c r="F31" s="20"/>
      <c r="G31" s="21"/>
    </row>
    <row r="32" spans="1:7" ht="14.25">
      <c r="A32" s="17"/>
      <c r="B32" s="18" t="s">
        <v>50</v>
      </c>
      <c r="C32" s="22" t="s">
        <v>28</v>
      </c>
      <c r="D32" s="125"/>
      <c r="E32" s="125"/>
      <c r="F32" s="27"/>
      <c r="G32" s="21"/>
    </row>
    <row r="33" spans="1:7" ht="14.25">
      <c r="A33" s="17">
        <v>13</v>
      </c>
      <c r="B33" s="18"/>
      <c r="C33" s="14" t="s">
        <v>21</v>
      </c>
      <c r="D33" s="125">
        <v>1783273.08</v>
      </c>
      <c r="E33" s="125">
        <v>1866387.11</v>
      </c>
      <c r="F33" s="27" t="s">
        <v>73</v>
      </c>
      <c r="G33" s="21" t="s">
        <v>73</v>
      </c>
    </row>
    <row r="34" spans="1:7" ht="14.25">
      <c r="A34" s="17">
        <v>14</v>
      </c>
      <c r="B34" s="18"/>
      <c r="C34" s="14" t="s">
        <v>22</v>
      </c>
      <c r="D34" s="125"/>
      <c r="E34" s="125"/>
      <c r="F34" s="27" t="s">
        <v>74</v>
      </c>
      <c r="G34" s="21" t="s">
        <v>74</v>
      </c>
    </row>
    <row r="35" spans="1:7" ht="14.25">
      <c r="A35" s="17" t="s">
        <v>75</v>
      </c>
      <c r="B35" s="18" t="s">
        <v>44</v>
      </c>
      <c r="C35" s="22" t="s">
        <v>76</v>
      </c>
      <c r="D35" s="125"/>
      <c r="E35" s="125"/>
      <c r="F35" s="27" t="s">
        <v>77</v>
      </c>
      <c r="G35" s="29" t="s">
        <v>77</v>
      </c>
    </row>
    <row r="36" spans="1:7" ht="14.25">
      <c r="A36" s="17"/>
      <c r="B36" s="18" t="s">
        <v>47</v>
      </c>
      <c r="C36" s="22" t="s">
        <v>78</v>
      </c>
      <c r="D36" s="125">
        <v>774002.55</v>
      </c>
      <c r="E36" s="125">
        <v>748753.59</v>
      </c>
      <c r="F36" s="27" t="s">
        <v>79</v>
      </c>
      <c r="G36" s="29" t="s">
        <v>79</v>
      </c>
    </row>
    <row r="37" spans="1:7" ht="14.25">
      <c r="A37" s="17"/>
      <c r="B37" s="18" t="s">
        <v>50</v>
      </c>
      <c r="C37" s="22" t="s">
        <v>29</v>
      </c>
      <c r="D37" s="125"/>
      <c r="E37" s="125"/>
      <c r="F37" s="27" t="s">
        <v>80</v>
      </c>
      <c r="G37" s="29" t="s">
        <v>80</v>
      </c>
    </row>
    <row r="38" spans="1:7" ht="14.25">
      <c r="A38" s="17"/>
      <c r="B38" s="18" t="s">
        <v>81</v>
      </c>
      <c r="C38" s="22" t="s">
        <v>30</v>
      </c>
      <c r="D38" s="125"/>
      <c r="E38" s="125"/>
      <c r="F38" s="27" t="s">
        <v>82</v>
      </c>
      <c r="G38" s="29" t="s">
        <v>82</v>
      </c>
    </row>
    <row r="39" spans="1:7" ht="14.25">
      <c r="A39" s="17">
        <v>15</v>
      </c>
      <c r="B39" s="18"/>
      <c r="C39" s="28" t="s">
        <v>27</v>
      </c>
      <c r="D39" s="125"/>
      <c r="E39" s="125"/>
      <c r="F39" s="27" t="s">
        <v>83</v>
      </c>
      <c r="G39" s="21" t="s">
        <v>83</v>
      </c>
    </row>
    <row r="40" spans="1:7" ht="14.25">
      <c r="A40" s="17">
        <v>16</v>
      </c>
      <c r="B40" s="18"/>
      <c r="C40" s="28" t="s">
        <v>84</v>
      </c>
      <c r="D40" s="125"/>
      <c r="E40" s="125"/>
      <c r="F40" s="27" t="s">
        <v>85</v>
      </c>
      <c r="G40" s="21" t="s">
        <v>85</v>
      </c>
    </row>
    <row r="41" spans="1:7" ht="14.25">
      <c r="A41" s="17">
        <v>17</v>
      </c>
      <c r="B41" s="18"/>
      <c r="C41" s="28" t="s">
        <v>31</v>
      </c>
      <c r="D41" s="125"/>
      <c r="E41" s="125"/>
      <c r="F41" s="27" t="s">
        <v>86</v>
      </c>
      <c r="G41" s="21" t="s">
        <v>86</v>
      </c>
    </row>
    <row r="42" spans="1:7" ht="15" thickBot="1">
      <c r="A42" s="17">
        <v>18</v>
      </c>
      <c r="B42" s="18"/>
      <c r="C42" s="28" t="s">
        <v>23</v>
      </c>
      <c r="D42" s="125"/>
      <c r="E42" s="125"/>
      <c r="F42" s="27" t="s">
        <v>87</v>
      </c>
      <c r="G42" s="21" t="s">
        <v>87</v>
      </c>
    </row>
    <row r="43" spans="1:7" ht="15" thickBot="1">
      <c r="A43" s="17"/>
      <c r="B43" s="18"/>
      <c r="C43" s="24" t="s">
        <v>88</v>
      </c>
      <c r="D43" s="123">
        <f>SUM(D26:D42)</f>
        <v>6086571.899999999</v>
      </c>
      <c r="E43" s="123">
        <f>SUM(E26:E42)</f>
        <v>6721662.26</v>
      </c>
      <c r="F43" s="25"/>
      <c r="G43" s="26"/>
    </row>
    <row r="44" spans="1:7" ht="15" thickBot="1">
      <c r="A44" s="17"/>
      <c r="B44" s="18"/>
      <c r="C44" s="30" t="s">
        <v>89</v>
      </c>
      <c r="D44" s="123">
        <f>D23-D43</f>
        <v>558929.6300000008</v>
      </c>
      <c r="E44" s="123">
        <f>E23-E43</f>
        <v>41991.92000000086</v>
      </c>
      <c r="F44" s="25">
        <f>+F23-F43</f>
        <v>0</v>
      </c>
      <c r="G44" s="26">
        <f>+G23-G43</f>
        <v>0</v>
      </c>
    </row>
    <row r="45" spans="1:7" ht="14.25">
      <c r="A45" s="17"/>
      <c r="B45" s="18"/>
      <c r="C45" s="30"/>
      <c r="D45" s="125"/>
      <c r="E45" s="125"/>
      <c r="F45" s="27"/>
      <c r="G45" s="21"/>
    </row>
    <row r="46" spans="1:7" ht="14.25">
      <c r="A46" s="17"/>
      <c r="B46" s="18"/>
      <c r="C46" s="19" t="s">
        <v>90</v>
      </c>
      <c r="D46" s="125"/>
      <c r="E46" s="125"/>
      <c r="F46" s="27"/>
      <c r="G46" s="21"/>
    </row>
    <row r="47" spans="1:7" ht="14.25">
      <c r="A47" s="17"/>
      <c r="B47" s="18"/>
      <c r="C47" s="31" t="s">
        <v>91</v>
      </c>
      <c r="D47" s="125"/>
      <c r="E47" s="125"/>
      <c r="F47" s="27" t="s">
        <v>75</v>
      </c>
      <c r="G47" s="21"/>
    </row>
    <row r="48" spans="1:7" ht="14.25">
      <c r="A48" s="17">
        <v>19</v>
      </c>
      <c r="B48" s="18"/>
      <c r="C48" s="14" t="s">
        <v>92</v>
      </c>
      <c r="D48" s="125"/>
      <c r="E48" s="125"/>
      <c r="F48" s="27" t="s">
        <v>93</v>
      </c>
      <c r="G48" s="21" t="s">
        <v>93</v>
      </c>
    </row>
    <row r="49" spans="1:7" ht="14.25">
      <c r="A49" s="17"/>
      <c r="B49" s="18" t="s">
        <v>44</v>
      </c>
      <c r="C49" s="22" t="s">
        <v>94</v>
      </c>
      <c r="D49" s="125"/>
      <c r="E49" s="125"/>
      <c r="F49" s="27"/>
      <c r="G49" s="21"/>
    </row>
    <row r="50" spans="1:7" ht="14.25">
      <c r="A50" s="17"/>
      <c r="B50" s="18" t="s">
        <v>47</v>
      </c>
      <c r="C50" s="22" t="s">
        <v>95</v>
      </c>
      <c r="D50" s="125">
        <v>69662.38</v>
      </c>
      <c r="E50" s="125">
        <v>54071.13</v>
      </c>
      <c r="F50" s="27"/>
      <c r="G50" s="21"/>
    </row>
    <row r="51" spans="1:7" ht="14.25">
      <c r="A51" s="17"/>
      <c r="B51" s="18" t="s">
        <v>50</v>
      </c>
      <c r="C51" s="22" t="s">
        <v>96</v>
      </c>
      <c r="D51" s="125"/>
      <c r="E51" s="125"/>
      <c r="F51" s="27"/>
      <c r="G51" s="21"/>
    </row>
    <row r="52" spans="1:7" ht="14.25">
      <c r="A52" s="17">
        <v>20</v>
      </c>
      <c r="B52" s="18"/>
      <c r="C52" s="14" t="s">
        <v>97</v>
      </c>
      <c r="D52" s="125">
        <v>1527.33</v>
      </c>
      <c r="E52" s="125">
        <v>3121</v>
      </c>
      <c r="F52" s="27" t="s">
        <v>98</v>
      </c>
      <c r="G52" s="21" t="s">
        <v>98</v>
      </c>
    </row>
    <row r="53" spans="1:7" ht="14.25">
      <c r="A53" s="17"/>
      <c r="B53" s="18"/>
      <c r="C53" s="24" t="s">
        <v>99</v>
      </c>
      <c r="D53" s="126">
        <f>SUM(D50:D52)</f>
        <v>71189.71</v>
      </c>
      <c r="E53" s="126">
        <f>SUM(E50:E52)</f>
        <v>57192.13</v>
      </c>
      <c r="F53" s="32"/>
      <c r="G53" s="33"/>
    </row>
    <row r="54" spans="1:7" ht="14.25">
      <c r="A54" s="17"/>
      <c r="B54" s="18"/>
      <c r="C54" s="31" t="s">
        <v>24</v>
      </c>
      <c r="D54" s="125"/>
      <c r="E54" s="125"/>
      <c r="F54" s="27"/>
      <c r="G54" s="21"/>
    </row>
    <row r="55" spans="1:7" ht="14.25">
      <c r="A55" s="17">
        <v>21</v>
      </c>
      <c r="B55" s="18"/>
      <c r="C55" s="14" t="s">
        <v>32</v>
      </c>
      <c r="D55" s="125"/>
      <c r="E55" s="125"/>
      <c r="F55" s="27" t="s">
        <v>100</v>
      </c>
      <c r="G55" s="21" t="s">
        <v>100</v>
      </c>
    </row>
    <row r="56" spans="1:7" ht="14.25">
      <c r="A56" s="17"/>
      <c r="B56" s="18" t="s">
        <v>44</v>
      </c>
      <c r="C56" s="22" t="s">
        <v>19</v>
      </c>
      <c r="D56" s="125">
        <v>168053.2</v>
      </c>
      <c r="E56" s="125">
        <v>176261.87</v>
      </c>
      <c r="F56" s="27"/>
      <c r="G56" s="21"/>
    </row>
    <row r="57" spans="1:7" ht="14.25">
      <c r="A57" s="17"/>
      <c r="B57" s="18" t="s">
        <v>47</v>
      </c>
      <c r="C57" s="22" t="s">
        <v>101</v>
      </c>
      <c r="D57" s="125"/>
      <c r="E57" s="125"/>
      <c r="F57" s="27"/>
      <c r="G57" s="21"/>
    </row>
    <row r="58" spans="1:7" ht="14.25">
      <c r="A58" s="17"/>
      <c r="B58" s="18"/>
      <c r="C58" s="24" t="s">
        <v>102</v>
      </c>
      <c r="D58" s="127">
        <f>SUM(D56:D57)</f>
        <v>168053.2</v>
      </c>
      <c r="E58" s="127">
        <f>SUM(E56:E57)</f>
        <v>176261.87</v>
      </c>
      <c r="F58" s="34"/>
      <c r="G58" s="35"/>
    </row>
    <row r="59" spans="1:7" ht="15" thickBot="1">
      <c r="A59" s="17"/>
      <c r="B59" s="18"/>
      <c r="C59" s="24"/>
      <c r="D59" s="125"/>
      <c r="E59" s="125"/>
      <c r="F59" s="27"/>
      <c r="G59" s="21"/>
    </row>
    <row r="60" spans="1:7" ht="15" thickBot="1">
      <c r="A60" s="17"/>
      <c r="B60" s="18"/>
      <c r="C60" s="24" t="s">
        <v>103</v>
      </c>
      <c r="D60" s="123">
        <f>D53-D58</f>
        <v>-96863.49</v>
      </c>
      <c r="E60" s="123">
        <f>E53-E58</f>
        <v>-119069.73999999999</v>
      </c>
      <c r="F60" s="25">
        <f>+F58-F53</f>
        <v>0</v>
      </c>
      <c r="G60" s="26">
        <f>+G58-G53</f>
        <v>0</v>
      </c>
    </row>
    <row r="61" spans="1:7" ht="14.25">
      <c r="A61" s="17"/>
      <c r="B61" s="18"/>
      <c r="C61" s="24"/>
      <c r="D61" s="125"/>
      <c r="E61" s="125"/>
      <c r="F61" s="27"/>
      <c r="G61" s="21"/>
    </row>
    <row r="62" spans="1:7" ht="14.25">
      <c r="A62" s="17"/>
      <c r="B62" s="18"/>
      <c r="C62" s="36" t="s">
        <v>104</v>
      </c>
      <c r="D62" s="128"/>
      <c r="E62" s="128"/>
      <c r="F62" s="37"/>
      <c r="G62" s="38"/>
    </row>
    <row r="63" spans="1:7" ht="14.25">
      <c r="A63" s="17">
        <v>22</v>
      </c>
      <c r="B63" s="18"/>
      <c r="C63" s="39" t="s">
        <v>105</v>
      </c>
      <c r="D63" s="125"/>
      <c r="E63" s="125"/>
      <c r="F63" s="27" t="s">
        <v>106</v>
      </c>
      <c r="G63" s="38" t="s">
        <v>106</v>
      </c>
    </row>
    <row r="64" spans="1:7" ht="15" thickBot="1">
      <c r="A64" s="17">
        <v>23</v>
      </c>
      <c r="B64" s="18"/>
      <c r="C64" s="39" t="s">
        <v>25</v>
      </c>
      <c r="D64" s="125"/>
      <c r="E64" s="125">
        <v>-74549.25</v>
      </c>
      <c r="F64" s="27" t="s">
        <v>107</v>
      </c>
      <c r="G64" s="38" t="s">
        <v>107</v>
      </c>
    </row>
    <row r="65" spans="1:7" ht="15" thickBot="1">
      <c r="A65" s="17"/>
      <c r="B65" s="18"/>
      <c r="C65" s="24" t="s">
        <v>108</v>
      </c>
      <c r="D65" s="123"/>
      <c r="E65" s="123">
        <f>SUM(E63:E64)</f>
        <v>-74549.25</v>
      </c>
      <c r="F65" s="25"/>
      <c r="G65" s="26"/>
    </row>
    <row r="66" spans="1:7" ht="14.25">
      <c r="A66" s="17"/>
      <c r="B66" s="18"/>
      <c r="C66" s="19" t="s">
        <v>109</v>
      </c>
      <c r="D66" s="125"/>
      <c r="E66" s="125"/>
      <c r="F66" s="27"/>
      <c r="G66" s="21"/>
    </row>
    <row r="67" spans="1:7" ht="14.25">
      <c r="A67" s="17">
        <v>24</v>
      </c>
      <c r="B67" s="18"/>
      <c r="C67" s="39" t="s">
        <v>110</v>
      </c>
      <c r="D67" s="125"/>
      <c r="E67" s="125"/>
      <c r="F67" s="27" t="s">
        <v>111</v>
      </c>
      <c r="G67" s="21" t="s">
        <v>111</v>
      </c>
    </row>
    <row r="68" spans="1:7" ht="14.25">
      <c r="A68" s="17"/>
      <c r="B68" s="18" t="s">
        <v>44</v>
      </c>
      <c r="C68" s="22" t="s">
        <v>112</v>
      </c>
      <c r="D68" s="122"/>
      <c r="E68" s="122"/>
      <c r="F68" s="20"/>
      <c r="G68" s="21"/>
    </row>
    <row r="69" spans="1:7" ht="14.25">
      <c r="A69" s="17"/>
      <c r="B69" s="18" t="s">
        <v>47</v>
      </c>
      <c r="C69" s="40" t="s">
        <v>113</v>
      </c>
      <c r="D69" s="125"/>
      <c r="E69" s="125"/>
      <c r="F69" s="27"/>
      <c r="G69" s="21"/>
    </row>
    <row r="70" spans="1:7" ht="14.25">
      <c r="A70" s="17" t="s">
        <v>75</v>
      </c>
      <c r="B70" s="18" t="s">
        <v>50</v>
      </c>
      <c r="C70" s="40" t="s">
        <v>114</v>
      </c>
      <c r="D70" s="125">
        <v>308696.82</v>
      </c>
      <c r="E70" s="125">
        <v>17349.41</v>
      </c>
      <c r="F70" s="27"/>
      <c r="G70" s="21" t="s">
        <v>115</v>
      </c>
    </row>
    <row r="71" spans="1:7" ht="14.25">
      <c r="A71" s="17" t="s">
        <v>75</v>
      </c>
      <c r="B71" s="18" t="s">
        <v>81</v>
      </c>
      <c r="C71" s="22" t="s">
        <v>116</v>
      </c>
      <c r="D71" s="125"/>
      <c r="E71" s="125"/>
      <c r="F71" s="27"/>
      <c r="G71" s="21" t="s">
        <v>49</v>
      </c>
    </row>
    <row r="72" spans="1:7" ht="14.25">
      <c r="A72" s="17"/>
      <c r="B72" s="18" t="s">
        <v>117</v>
      </c>
      <c r="C72" s="22" t="s">
        <v>118</v>
      </c>
      <c r="D72" s="125"/>
      <c r="E72" s="125"/>
      <c r="F72" s="27"/>
      <c r="G72" s="21"/>
    </row>
    <row r="73" spans="1:7" ht="14.25">
      <c r="A73" s="17"/>
      <c r="B73" s="18"/>
      <c r="C73" s="24" t="s">
        <v>119</v>
      </c>
      <c r="D73" s="129">
        <f>SUM(D70:D72)</f>
        <v>308696.82</v>
      </c>
      <c r="E73" s="129">
        <f>SUM(E70:E72)</f>
        <v>17349.41</v>
      </c>
      <c r="F73" s="41"/>
      <c r="G73" s="42"/>
    </row>
    <row r="74" spans="1:7" ht="14.25">
      <c r="A74" s="17">
        <v>25</v>
      </c>
      <c r="B74" s="18"/>
      <c r="C74" s="39" t="s">
        <v>26</v>
      </c>
      <c r="D74" s="125"/>
      <c r="E74" s="125"/>
      <c r="F74" s="27" t="s">
        <v>120</v>
      </c>
      <c r="G74" s="21" t="s">
        <v>120</v>
      </c>
    </row>
    <row r="75" spans="1:7" ht="14.25">
      <c r="A75" s="17"/>
      <c r="B75" s="18" t="s">
        <v>44</v>
      </c>
      <c r="C75" s="40" t="s">
        <v>35</v>
      </c>
      <c r="D75" s="125"/>
      <c r="E75" s="125"/>
      <c r="F75" s="27"/>
      <c r="G75" s="21"/>
    </row>
    <row r="76" spans="1:7" ht="14.25">
      <c r="A76" s="17" t="s">
        <v>75</v>
      </c>
      <c r="B76" s="18" t="s">
        <v>47</v>
      </c>
      <c r="C76" s="40" t="s">
        <v>33</v>
      </c>
      <c r="D76" s="125">
        <v>460481.8</v>
      </c>
      <c r="E76" s="125">
        <v>519926.16</v>
      </c>
      <c r="F76" s="27"/>
      <c r="G76" s="21" t="s">
        <v>121</v>
      </c>
    </row>
    <row r="77" spans="1:7" ht="14.25">
      <c r="A77" s="17" t="s">
        <v>75</v>
      </c>
      <c r="B77" s="18" t="s">
        <v>50</v>
      </c>
      <c r="C77" s="22" t="s">
        <v>34</v>
      </c>
      <c r="D77" s="125"/>
      <c r="E77" s="125"/>
      <c r="F77" s="27"/>
      <c r="G77" s="21" t="s">
        <v>122</v>
      </c>
    </row>
    <row r="78" spans="1:7" ht="14.25">
      <c r="A78" s="17" t="s">
        <v>75</v>
      </c>
      <c r="B78" s="18" t="s">
        <v>81</v>
      </c>
      <c r="C78" s="22" t="s">
        <v>123</v>
      </c>
      <c r="D78" s="125">
        <v>5751.47</v>
      </c>
      <c r="E78" s="125">
        <v>10185.87</v>
      </c>
      <c r="F78" s="27"/>
      <c r="G78" s="21" t="s">
        <v>124</v>
      </c>
    </row>
    <row r="79" spans="1:7" ht="14.25">
      <c r="A79" s="17"/>
      <c r="B79" s="18"/>
      <c r="C79" s="24" t="s">
        <v>125</v>
      </c>
      <c r="D79" s="129">
        <f>SUM(D76:D78)</f>
        <v>466233.26999999996</v>
      </c>
      <c r="E79" s="129">
        <f>SUM(E76:E78)</f>
        <v>530112.03</v>
      </c>
      <c r="F79" s="41"/>
      <c r="G79" s="42"/>
    </row>
    <row r="80" spans="1:7" ht="15" thickBot="1">
      <c r="A80" s="17"/>
      <c r="B80" s="18"/>
      <c r="C80" s="24"/>
      <c r="D80" s="125"/>
      <c r="E80" s="125"/>
      <c r="F80" s="27"/>
      <c r="G80" s="21"/>
    </row>
    <row r="81" spans="1:7" ht="15" thickBot="1">
      <c r="A81" s="17"/>
      <c r="B81" s="18"/>
      <c r="C81" s="24" t="s">
        <v>126</v>
      </c>
      <c r="D81" s="123">
        <f>D73-D79</f>
        <v>-157536.44999999995</v>
      </c>
      <c r="E81" s="123">
        <f>E73-E79</f>
        <v>-512762.62000000005</v>
      </c>
      <c r="F81" s="25">
        <f>+F79-F73</f>
        <v>0</v>
      </c>
      <c r="G81" s="26">
        <f>+G79-G73</f>
        <v>0</v>
      </c>
    </row>
    <row r="82" spans="1:7" ht="15" thickBot="1">
      <c r="A82" s="17"/>
      <c r="B82" s="18"/>
      <c r="C82" s="24" t="s">
        <v>127</v>
      </c>
      <c r="D82" s="134">
        <f>D44+D60+D65+D81</f>
        <v>304529.6900000009</v>
      </c>
      <c r="E82" s="134">
        <f>E44+E60+E65+E81</f>
        <v>-664389.6899999992</v>
      </c>
      <c r="F82" s="43">
        <f>+F44+F60+F65+F81</f>
        <v>0</v>
      </c>
      <c r="G82" s="26">
        <f>+G44+G60+G65+G81</f>
        <v>0</v>
      </c>
    </row>
    <row r="83" spans="1:7" ht="14.25">
      <c r="A83" s="17"/>
      <c r="B83" s="18"/>
      <c r="C83" s="24"/>
      <c r="D83" s="125"/>
      <c r="E83" s="125"/>
      <c r="F83" s="27"/>
      <c r="G83" s="21"/>
    </row>
    <row r="84" spans="1:7" ht="18.75" customHeight="1" thickBot="1">
      <c r="A84" s="17">
        <v>26</v>
      </c>
      <c r="B84" s="18"/>
      <c r="C84" s="111" t="s">
        <v>128</v>
      </c>
      <c r="D84" s="125">
        <v>116052.14</v>
      </c>
      <c r="E84" s="125">
        <v>153356.47</v>
      </c>
      <c r="F84" s="27" t="s">
        <v>2</v>
      </c>
      <c r="G84" s="21" t="s">
        <v>2</v>
      </c>
    </row>
    <row r="85" spans="1:7" ht="15" thickBot="1">
      <c r="A85" s="9">
        <v>27</v>
      </c>
      <c r="B85" s="44"/>
      <c r="C85" s="45" t="s">
        <v>129</v>
      </c>
      <c r="D85" s="130">
        <f>D82-D84</f>
        <v>188477.55000000086</v>
      </c>
      <c r="E85" s="130">
        <f>E82-E84</f>
        <v>-817746.1599999992</v>
      </c>
      <c r="F85" s="46" t="s">
        <v>3</v>
      </c>
      <c r="G85" s="47" t="s">
        <v>3</v>
      </c>
    </row>
    <row r="86" spans="2:3" ht="15" thickTop="1">
      <c r="B86" s="50" t="s">
        <v>130</v>
      </c>
      <c r="C86" s="48" t="s">
        <v>131</v>
      </c>
    </row>
  </sheetData>
  <sheetProtection/>
  <mergeCells count="5">
    <mergeCell ref="A1:G1"/>
    <mergeCell ref="A3:G3"/>
    <mergeCell ref="C5:C6"/>
    <mergeCell ref="D5:D6"/>
    <mergeCell ref="E5:E6"/>
  </mergeCells>
  <printOptions horizontalCentered="1"/>
  <pageMargins left="0.7086614173228347" right="0.15748031496062992" top="0.4724409448818898" bottom="0.4724409448818898" header="0.35433070866141736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70">
      <selection activeCell="K7" sqref="K7"/>
    </sheetView>
  </sheetViews>
  <sheetFormatPr defaultColWidth="9.140625" defaultRowHeight="15"/>
  <cols>
    <col min="1" max="1" width="2.7109375" style="52" bestFit="1" customWidth="1"/>
    <col min="2" max="2" width="5.421875" style="51" customWidth="1"/>
    <col min="3" max="3" width="2.00390625" style="51" bestFit="1" customWidth="1"/>
    <col min="4" max="4" width="57.00390625" style="51" customWidth="1"/>
    <col min="5" max="5" width="12.7109375" style="137" bestFit="1" customWidth="1"/>
    <col min="6" max="6" width="12.57421875" style="137" bestFit="1" customWidth="1"/>
    <col min="7" max="7" width="11.28125" style="51" customWidth="1"/>
    <col min="8" max="8" width="13.28125" style="51" customWidth="1"/>
    <col min="9" max="16384" width="9.140625" style="51" customWidth="1"/>
  </cols>
  <sheetData>
    <row r="1" spans="1:8" s="1" customFormat="1" ht="21" customHeight="1">
      <c r="A1" s="113" t="s">
        <v>332</v>
      </c>
      <c r="B1" s="113"/>
      <c r="C1" s="113"/>
      <c r="D1" s="113"/>
      <c r="E1" s="113"/>
      <c r="F1" s="113"/>
      <c r="G1" s="113"/>
      <c r="H1" s="113"/>
    </row>
    <row r="3" spans="1:8" ht="21">
      <c r="A3" s="115" t="s">
        <v>16</v>
      </c>
      <c r="B3" s="115"/>
      <c r="C3" s="115"/>
      <c r="D3" s="115"/>
      <c r="E3" s="115"/>
      <c r="F3" s="115"/>
      <c r="G3" s="115"/>
      <c r="H3" s="115"/>
    </row>
    <row r="4" ht="13.5" thickBot="1"/>
    <row r="5" spans="1:8" ht="12.75" customHeight="1" thickTop="1">
      <c r="A5" s="53"/>
      <c r="B5" s="6"/>
      <c r="C5" s="13"/>
      <c r="D5" s="118" t="s">
        <v>132</v>
      </c>
      <c r="E5" s="149">
        <v>2015</v>
      </c>
      <c r="F5" s="149">
        <v>2014</v>
      </c>
      <c r="G5" s="54" t="s">
        <v>37</v>
      </c>
      <c r="H5" s="8" t="s">
        <v>37</v>
      </c>
    </row>
    <row r="6" spans="1:8" ht="15" thickBot="1">
      <c r="A6" s="55"/>
      <c r="B6" s="10"/>
      <c r="C6" s="44"/>
      <c r="D6" s="119"/>
      <c r="E6" s="150"/>
      <c r="F6" s="150"/>
      <c r="G6" s="56" t="s">
        <v>133</v>
      </c>
      <c r="H6" s="57" t="s">
        <v>39</v>
      </c>
    </row>
    <row r="7" spans="1:8" ht="29.25" thickTop="1">
      <c r="A7" s="58"/>
      <c r="B7" s="14"/>
      <c r="C7" s="18"/>
      <c r="D7" s="61" t="s">
        <v>134</v>
      </c>
      <c r="E7" s="138"/>
      <c r="F7" s="138"/>
      <c r="G7" s="59" t="s">
        <v>330</v>
      </c>
      <c r="H7" s="60" t="s">
        <v>330</v>
      </c>
    </row>
    <row r="8" spans="1:8" ht="15" thickBot="1">
      <c r="A8" s="58"/>
      <c r="B8" s="14"/>
      <c r="C8" s="18"/>
      <c r="D8" s="61"/>
      <c r="E8" s="138"/>
      <c r="F8" s="138"/>
      <c r="G8" s="62"/>
      <c r="H8" s="16"/>
    </row>
    <row r="9" spans="1:8" ht="15" thickBot="1">
      <c r="A9" s="58"/>
      <c r="B9" s="14"/>
      <c r="C9" s="18"/>
      <c r="D9" s="63" t="s">
        <v>135</v>
      </c>
      <c r="E9" s="139"/>
      <c r="F9" s="139"/>
      <c r="G9" s="25"/>
      <c r="H9" s="26"/>
    </row>
    <row r="10" spans="1:8" ht="14.25">
      <c r="A10" s="58"/>
      <c r="B10" s="14"/>
      <c r="C10" s="18"/>
      <c r="D10" s="64" t="s">
        <v>136</v>
      </c>
      <c r="E10" s="140"/>
      <c r="F10" s="140"/>
      <c r="G10" s="65"/>
      <c r="H10" s="66"/>
    </row>
    <row r="11" spans="1:8" ht="14.25">
      <c r="A11" s="58" t="s">
        <v>329</v>
      </c>
      <c r="B11" s="14"/>
      <c r="C11" s="18"/>
      <c r="D11" s="31" t="s">
        <v>137</v>
      </c>
      <c r="E11" s="140"/>
      <c r="F11" s="140"/>
      <c r="G11" s="65" t="s">
        <v>138</v>
      </c>
      <c r="H11" s="67" t="s">
        <v>138</v>
      </c>
    </row>
    <row r="12" spans="1:8" ht="14.25">
      <c r="A12" s="58"/>
      <c r="B12" s="14">
        <v>1</v>
      </c>
      <c r="C12" s="18"/>
      <c r="D12" s="14" t="s">
        <v>139</v>
      </c>
      <c r="E12" s="140"/>
      <c r="F12" s="140"/>
      <c r="G12" s="65" t="s">
        <v>140</v>
      </c>
      <c r="H12" s="67" t="s">
        <v>140</v>
      </c>
    </row>
    <row r="13" spans="1:8" ht="14.25">
      <c r="A13" s="58"/>
      <c r="B13" s="14">
        <v>2</v>
      </c>
      <c r="C13" s="18"/>
      <c r="D13" s="14" t="s">
        <v>141</v>
      </c>
      <c r="E13" s="140"/>
      <c r="F13" s="140"/>
      <c r="G13" s="65" t="s">
        <v>142</v>
      </c>
      <c r="H13" s="67" t="s">
        <v>142</v>
      </c>
    </row>
    <row r="14" spans="1:8" ht="14.25">
      <c r="A14" s="58"/>
      <c r="B14" s="14">
        <v>3</v>
      </c>
      <c r="C14" s="18"/>
      <c r="D14" s="14" t="s">
        <v>143</v>
      </c>
      <c r="E14" s="140"/>
      <c r="F14" s="140"/>
      <c r="G14" s="65" t="s">
        <v>144</v>
      </c>
      <c r="H14" s="67" t="s">
        <v>144</v>
      </c>
    </row>
    <row r="15" spans="1:8" ht="14.25">
      <c r="A15" s="58"/>
      <c r="B15" s="14">
        <v>4</v>
      </c>
      <c r="C15" s="18"/>
      <c r="D15" s="14" t="s">
        <v>145</v>
      </c>
      <c r="E15" s="140"/>
      <c r="F15" s="140"/>
      <c r="G15" s="65" t="s">
        <v>146</v>
      </c>
      <c r="H15" s="67" t="s">
        <v>146</v>
      </c>
    </row>
    <row r="16" spans="1:8" ht="14.25">
      <c r="A16" s="58"/>
      <c r="B16" s="14">
        <v>5</v>
      </c>
      <c r="C16" s="18"/>
      <c r="D16" s="14" t="s">
        <v>147</v>
      </c>
      <c r="E16" s="140"/>
      <c r="F16" s="140"/>
      <c r="G16" s="65" t="s">
        <v>148</v>
      </c>
      <c r="H16" s="67" t="s">
        <v>148</v>
      </c>
    </row>
    <row r="17" spans="1:8" ht="14.25">
      <c r="A17" s="58"/>
      <c r="B17" s="14">
        <v>6</v>
      </c>
      <c r="C17" s="18"/>
      <c r="D17" s="14" t="s">
        <v>149</v>
      </c>
      <c r="E17" s="140"/>
      <c r="F17" s="140"/>
      <c r="G17" s="65" t="s">
        <v>150</v>
      </c>
      <c r="H17" s="67" t="s">
        <v>150</v>
      </c>
    </row>
    <row r="18" spans="1:8" ht="14.25">
      <c r="A18" s="58"/>
      <c r="B18" s="14">
        <v>9</v>
      </c>
      <c r="C18" s="18"/>
      <c r="D18" s="23" t="s">
        <v>151</v>
      </c>
      <c r="E18" s="140">
        <v>352167.95</v>
      </c>
      <c r="F18" s="140">
        <v>306516.49</v>
      </c>
      <c r="G18" s="65" t="s">
        <v>152</v>
      </c>
      <c r="H18" s="67" t="s">
        <v>152</v>
      </c>
    </row>
    <row r="19" spans="1:8" ht="14.25">
      <c r="A19" s="58"/>
      <c r="B19" s="14"/>
      <c r="C19" s="18"/>
      <c r="D19" s="24" t="s">
        <v>153</v>
      </c>
      <c r="E19" s="147">
        <f>SUM(E18)</f>
        <v>352167.95</v>
      </c>
      <c r="F19" s="147">
        <f>SUM(F18)</f>
        <v>306516.49</v>
      </c>
      <c r="G19" s="32"/>
      <c r="H19" s="33"/>
    </row>
    <row r="20" spans="1:8" ht="14.25">
      <c r="A20" s="58"/>
      <c r="B20" s="14"/>
      <c r="C20" s="18"/>
      <c r="D20" s="61"/>
      <c r="E20" s="140"/>
      <c r="F20" s="140"/>
      <c r="G20" s="65"/>
      <c r="H20" s="66"/>
    </row>
    <row r="21" spans="1:8" ht="14.25">
      <c r="A21" s="68"/>
      <c r="B21" s="23"/>
      <c r="C21" s="69"/>
      <c r="D21" s="70" t="s">
        <v>154</v>
      </c>
      <c r="E21" s="140"/>
      <c r="F21" s="140"/>
      <c r="G21" s="65"/>
      <c r="H21" s="67"/>
    </row>
    <row r="22" spans="1:8" ht="14.25">
      <c r="A22" s="68" t="s">
        <v>155</v>
      </c>
      <c r="B22" s="111">
        <v>1</v>
      </c>
      <c r="C22" s="69"/>
      <c r="D22" s="23" t="s">
        <v>156</v>
      </c>
      <c r="E22" s="140"/>
      <c r="F22" s="140"/>
      <c r="G22" s="65"/>
      <c r="H22" s="67"/>
    </row>
    <row r="23" spans="1:8" ht="14.25">
      <c r="A23" s="68"/>
      <c r="B23" s="71" t="s">
        <v>157</v>
      </c>
      <c r="C23" s="69"/>
      <c r="D23" s="23" t="s">
        <v>158</v>
      </c>
      <c r="E23" s="140"/>
      <c r="F23" s="140"/>
      <c r="G23" s="65"/>
      <c r="H23" s="67"/>
    </row>
    <row r="24" spans="1:8" ht="14.25">
      <c r="A24" s="68"/>
      <c r="B24" s="71" t="s">
        <v>159</v>
      </c>
      <c r="C24" s="69"/>
      <c r="D24" s="23" t="s">
        <v>160</v>
      </c>
      <c r="E24" s="140">
        <v>5063459.54</v>
      </c>
      <c r="F24" s="140">
        <v>4801716.46</v>
      </c>
      <c r="G24" s="65"/>
      <c r="H24" s="67"/>
    </row>
    <row r="25" spans="1:8" ht="14.25">
      <c r="A25" s="68"/>
      <c r="B25" s="71" t="s">
        <v>161</v>
      </c>
      <c r="C25" s="69"/>
      <c r="D25" s="23" t="s">
        <v>162</v>
      </c>
      <c r="E25" s="140">
        <v>60446.75</v>
      </c>
      <c r="F25" s="140">
        <v>60446.75</v>
      </c>
      <c r="G25" s="65"/>
      <c r="H25" s="67"/>
    </row>
    <row r="26" spans="1:8" ht="14.25">
      <c r="A26" s="68"/>
      <c r="B26" s="71" t="s">
        <v>163</v>
      </c>
      <c r="C26" s="69"/>
      <c r="D26" s="23" t="s">
        <v>164</v>
      </c>
      <c r="E26" s="140"/>
      <c r="F26" s="140"/>
      <c r="G26" s="65"/>
      <c r="H26" s="67"/>
    </row>
    <row r="27" spans="1:8" ht="14.25">
      <c r="A27" s="68" t="s">
        <v>165</v>
      </c>
      <c r="B27" s="111">
        <v>2</v>
      </c>
      <c r="C27" s="69"/>
      <c r="D27" s="23" t="s">
        <v>166</v>
      </c>
      <c r="E27" s="140"/>
      <c r="F27" s="140"/>
      <c r="G27" s="65" t="s">
        <v>75</v>
      </c>
      <c r="H27" s="67"/>
    </row>
    <row r="28" spans="1:8" ht="14.25">
      <c r="A28" s="68"/>
      <c r="B28" s="71" t="s">
        <v>167</v>
      </c>
      <c r="C28" s="69"/>
      <c r="D28" s="23" t="s">
        <v>168</v>
      </c>
      <c r="E28" s="140">
        <v>698926.62</v>
      </c>
      <c r="F28" s="140">
        <v>698926.62</v>
      </c>
      <c r="G28" s="65" t="s">
        <v>169</v>
      </c>
      <c r="H28" s="67" t="s">
        <v>169</v>
      </c>
    </row>
    <row r="29" spans="1:8" ht="14.25">
      <c r="A29" s="68"/>
      <c r="B29" s="111"/>
      <c r="C29" s="69" t="s">
        <v>44</v>
      </c>
      <c r="D29" s="72" t="s">
        <v>170</v>
      </c>
      <c r="E29" s="140"/>
      <c r="F29" s="140"/>
      <c r="G29" s="65"/>
      <c r="H29" s="67"/>
    </row>
    <row r="30" spans="1:8" ht="14.25">
      <c r="A30" s="68"/>
      <c r="B30" s="71" t="s">
        <v>171</v>
      </c>
      <c r="C30" s="69"/>
      <c r="D30" s="23" t="s">
        <v>160</v>
      </c>
      <c r="E30" s="140">
        <v>13268335.41</v>
      </c>
      <c r="F30" s="140">
        <v>13573633.99</v>
      </c>
      <c r="G30" s="65"/>
      <c r="H30" s="67"/>
    </row>
    <row r="31" spans="1:8" ht="14.25">
      <c r="A31" s="68"/>
      <c r="B31" s="111"/>
      <c r="C31" s="69" t="s">
        <v>44</v>
      </c>
      <c r="D31" s="72" t="s">
        <v>170</v>
      </c>
      <c r="E31" s="140"/>
      <c r="F31" s="140"/>
      <c r="G31" s="65"/>
      <c r="H31" s="67"/>
    </row>
    <row r="32" spans="1:8" ht="14.25">
      <c r="A32" s="68"/>
      <c r="B32" s="71" t="s">
        <v>172</v>
      </c>
      <c r="C32" s="69"/>
      <c r="D32" s="23" t="s">
        <v>173</v>
      </c>
      <c r="E32" s="140"/>
      <c r="F32" s="140"/>
      <c r="G32" s="65" t="s">
        <v>174</v>
      </c>
      <c r="H32" s="67" t="s">
        <v>174</v>
      </c>
    </row>
    <row r="33" spans="1:8" ht="14.25">
      <c r="A33" s="68"/>
      <c r="B33" s="111"/>
      <c r="C33" s="69" t="s">
        <v>44</v>
      </c>
      <c r="D33" s="72" t="s">
        <v>170</v>
      </c>
      <c r="E33" s="140"/>
      <c r="F33" s="140"/>
      <c r="G33" s="65"/>
      <c r="H33" s="67"/>
    </row>
    <row r="34" spans="1:8" ht="14.25">
      <c r="A34" s="68"/>
      <c r="B34" s="71" t="s">
        <v>175</v>
      </c>
      <c r="C34" s="69"/>
      <c r="D34" s="23" t="s">
        <v>176</v>
      </c>
      <c r="E34" s="140">
        <v>154826.96</v>
      </c>
      <c r="F34" s="140">
        <v>177793.24</v>
      </c>
      <c r="G34" s="65" t="s">
        <v>177</v>
      </c>
      <c r="H34" s="67" t="s">
        <v>177</v>
      </c>
    </row>
    <row r="35" spans="1:8" ht="14.25">
      <c r="A35" s="73"/>
      <c r="B35" s="71" t="s">
        <v>178</v>
      </c>
      <c r="C35" s="69"/>
      <c r="D35" s="23" t="s">
        <v>179</v>
      </c>
      <c r="E35" s="140">
        <v>147453.19</v>
      </c>
      <c r="F35" s="140">
        <v>132833.14</v>
      </c>
      <c r="G35" s="65"/>
      <c r="H35" s="67"/>
    </row>
    <row r="36" spans="1:8" ht="14.25">
      <c r="A36" s="73"/>
      <c r="B36" s="71" t="s">
        <v>180</v>
      </c>
      <c r="C36" s="69"/>
      <c r="D36" s="23" t="s">
        <v>181</v>
      </c>
      <c r="E36" s="140">
        <v>59497.2</v>
      </c>
      <c r="F36" s="140">
        <v>70405.9</v>
      </c>
      <c r="G36" s="65"/>
      <c r="H36" s="67"/>
    </row>
    <row r="37" spans="1:8" ht="14.25">
      <c r="A37" s="73"/>
      <c r="B37" s="71" t="s">
        <v>182</v>
      </c>
      <c r="C37" s="69"/>
      <c r="D37" s="23" t="s">
        <v>183</v>
      </c>
      <c r="E37" s="140">
        <v>38316.49</v>
      </c>
      <c r="F37" s="140">
        <v>47616.72</v>
      </c>
      <c r="G37" s="65"/>
      <c r="H37" s="67"/>
    </row>
    <row r="38" spans="1:8" ht="14.25">
      <c r="A38" s="73"/>
      <c r="B38" s="71" t="s">
        <v>184</v>
      </c>
      <c r="C38" s="69"/>
      <c r="D38" s="23" t="s">
        <v>162</v>
      </c>
      <c r="E38" s="140"/>
      <c r="F38" s="140"/>
      <c r="G38" s="65"/>
      <c r="H38" s="67"/>
    </row>
    <row r="39" spans="1:8" ht="14.25">
      <c r="A39" s="73"/>
      <c r="B39" s="71" t="s">
        <v>185</v>
      </c>
      <c r="C39" s="69"/>
      <c r="D39" s="23" t="s">
        <v>186</v>
      </c>
      <c r="E39" s="140"/>
      <c r="F39" s="140"/>
      <c r="G39" s="65"/>
      <c r="H39" s="67"/>
    </row>
    <row r="40" spans="1:8" ht="14.25">
      <c r="A40" s="73"/>
      <c r="B40" s="108" t="s">
        <v>187</v>
      </c>
      <c r="C40" s="69"/>
      <c r="D40" s="23" t="s">
        <v>188</v>
      </c>
      <c r="E40" s="140">
        <v>45214.83</v>
      </c>
      <c r="F40" s="140">
        <v>49601.96</v>
      </c>
      <c r="G40" s="65"/>
      <c r="H40" s="67"/>
    </row>
    <row r="41" spans="1:8" ht="14.25">
      <c r="A41" s="68"/>
      <c r="B41" s="111">
        <v>3</v>
      </c>
      <c r="C41" s="69"/>
      <c r="D41" s="23" t="s">
        <v>149</v>
      </c>
      <c r="E41" s="140">
        <v>5086261.39</v>
      </c>
      <c r="F41" s="140">
        <v>4215770.4</v>
      </c>
      <c r="G41" s="65" t="s">
        <v>189</v>
      </c>
      <c r="H41" s="67" t="s">
        <v>189</v>
      </c>
    </row>
    <row r="42" spans="1:8" ht="14.25">
      <c r="A42" s="68"/>
      <c r="B42" s="23"/>
      <c r="C42" s="69"/>
      <c r="D42" s="24" t="s">
        <v>190</v>
      </c>
      <c r="E42" s="147">
        <f>SUM(E24:E41)</f>
        <v>24622738.38</v>
      </c>
      <c r="F42" s="147">
        <f>SUM(F24:F41)</f>
        <v>23828745.18</v>
      </c>
      <c r="G42" s="32"/>
      <c r="H42" s="33"/>
    </row>
    <row r="43" spans="1:8" ht="14.25">
      <c r="A43" s="68"/>
      <c r="B43" s="23"/>
      <c r="C43" s="69"/>
      <c r="D43" s="23"/>
      <c r="E43" s="140"/>
      <c r="F43" s="140"/>
      <c r="G43" s="65"/>
      <c r="H43" s="66"/>
    </row>
    <row r="44" spans="1:8" ht="14.25">
      <c r="A44" s="58" t="s">
        <v>191</v>
      </c>
      <c r="B44" s="14"/>
      <c r="C44" s="18"/>
      <c r="D44" s="70" t="s">
        <v>192</v>
      </c>
      <c r="E44" s="140"/>
      <c r="F44" s="140"/>
      <c r="G44" s="65"/>
      <c r="H44" s="66"/>
    </row>
    <row r="45" spans="1:8" ht="14.25">
      <c r="A45" s="58"/>
      <c r="B45" s="14">
        <v>1</v>
      </c>
      <c r="C45" s="18"/>
      <c r="D45" s="23" t="s">
        <v>193</v>
      </c>
      <c r="E45" s="140"/>
      <c r="F45" s="140"/>
      <c r="G45" s="65" t="s">
        <v>194</v>
      </c>
      <c r="H45" s="67" t="s">
        <v>194</v>
      </c>
    </row>
    <row r="46" spans="1:8" ht="14.25">
      <c r="A46" s="58"/>
      <c r="B46" s="14"/>
      <c r="C46" s="18" t="s">
        <v>44</v>
      </c>
      <c r="D46" s="22" t="s">
        <v>195</v>
      </c>
      <c r="E46" s="140"/>
      <c r="F46" s="140"/>
      <c r="G46" s="65" t="s">
        <v>196</v>
      </c>
      <c r="H46" s="67" t="s">
        <v>196</v>
      </c>
    </row>
    <row r="47" spans="1:8" ht="14.25">
      <c r="A47" s="58"/>
      <c r="B47" s="14"/>
      <c r="C47" s="18" t="s">
        <v>47</v>
      </c>
      <c r="D47" s="72" t="s">
        <v>197</v>
      </c>
      <c r="E47" s="140">
        <v>634050.64</v>
      </c>
      <c r="F47" s="140">
        <v>634050.64</v>
      </c>
      <c r="G47" s="65" t="s">
        <v>198</v>
      </c>
      <c r="H47" s="67" t="s">
        <v>198</v>
      </c>
    </row>
    <row r="48" spans="1:8" ht="14.25">
      <c r="A48" s="58"/>
      <c r="B48" s="14"/>
      <c r="C48" s="18" t="s">
        <v>50</v>
      </c>
      <c r="D48" s="72" t="s">
        <v>199</v>
      </c>
      <c r="E48" s="140"/>
      <c r="F48" s="140"/>
      <c r="G48" s="65"/>
      <c r="H48" s="66"/>
    </row>
    <row r="49" spans="1:8" ht="14.25">
      <c r="A49" s="58"/>
      <c r="B49" s="14">
        <v>2</v>
      </c>
      <c r="C49" s="18"/>
      <c r="D49" s="23" t="s">
        <v>200</v>
      </c>
      <c r="E49" s="140"/>
      <c r="F49" s="140"/>
      <c r="G49" s="65" t="s">
        <v>201</v>
      </c>
      <c r="H49" s="67" t="s">
        <v>201</v>
      </c>
    </row>
    <row r="50" spans="1:8" ht="14.25">
      <c r="A50" s="58"/>
      <c r="B50" s="14"/>
      <c r="C50" s="18" t="s">
        <v>44</v>
      </c>
      <c r="D50" s="23" t="s">
        <v>202</v>
      </c>
      <c r="E50" s="140"/>
      <c r="F50" s="140"/>
      <c r="G50" s="65"/>
      <c r="H50" s="67"/>
    </row>
    <row r="51" spans="1:8" ht="14.25">
      <c r="A51" s="58"/>
      <c r="B51" s="14"/>
      <c r="C51" s="18" t="s">
        <v>47</v>
      </c>
      <c r="D51" s="22" t="s">
        <v>195</v>
      </c>
      <c r="E51" s="140"/>
      <c r="F51" s="140"/>
      <c r="G51" s="65" t="s">
        <v>203</v>
      </c>
      <c r="H51" s="67" t="s">
        <v>203</v>
      </c>
    </row>
    <row r="52" spans="1:8" ht="14.25">
      <c r="A52" s="58"/>
      <c r="B52" s="14"/>
      <c r="C52" s="18" t="s">
        <v>50</v>
      </c>
      <c r="D52" s="72" t="s">
        <v>204</v>
      </c>
      <c r="E52" s="140"/>
      <c r="F52" s="140"/>
      <c r="G52" s="65" t="s">
        <v>205</v>
      </c>
      <c r="H52" s="67" t="s">
        <v>205</v>
      </c>
    </row>
    <row r="53" spans="1:8" ht="14.25">
      <c r="A53" s="58"/>
      <c r="B53" s="14"/>
      <c r="C53" s="18" t="s">
        <v>81</v>
      </c>
      <c r="D53" s="72" t="s">
        <v>206</v>
      </c>
      <c r="E53" s="140"/>
      <c r="F53" s="140"/>
      <c r="G53" s="65" t="s">
        <v>207</v>
      </c>
      <c r="H53" s="66" t="s">
        <v>208</v>
      </c>
    </row>
    <row r="54" spans="1:8" ht="14.25">
      <c r="A54" s="58"/>
      <c r="B54" s="14">
        <v>3</v>
      </c>
      <c r="C54" s="18"/>
      <c r="D54" s="23" t="s">
        <v>209</v>
      </c>
      <c r="E54" s="140"/>
      <c r="F54" s="140"/>
      <c r="G54" s="65" t="s">
        <v>210</v>
      </c>
      <c r="H54" s="66"/>
    </row>
    <row r="55" spans="1:8" ht="14.25">
      <c r="A55" s="58"/>
      <c r="B55" s="14"/>
      <c r="C55" s="18"/>
      <c r="D55" s="24" t="s">
        <v>211</v>
      </c>
      <c r="E55" s="147">
        <f>SUM(E47:E54)</f>
        <v>634050.64</v>
      </c>
      <c r="F55" s="147">
        <f>SUM(F47:F54)</f>
        <v>634050.64</v>
      </c>
      <c r="G55" s="32"/>
      <c r="H55" s="33"/>
    </row>
    <row r="56" spans="1:8" ht="15" thickBot="1">
      <c r="A56" s="58"/>
      <c r="B56" s="14"/>
      <c r="C56" s="18"/>
      <c r="D56" s="24"/>
      <c r="E56" s="140"/>
      <c r="F56" s="140"/>
      <c r="G56" s="65"/>
      <c r="H56" s="66"/>
    </row>
    <row r="57" spans="1:8" ht="15" thickBot="1">
      <c r="A57" s="74"/>
      <c r="B57" s="75"/>
      <c r="C57" s="76"/>
      <c r="D57" s="77" t="s">
        <v>212</v>
      </c>
      <c r="E57" s="139">
        <f>E19+E42+E55</f>
        <v>25608956.97</v>
      </c>
      <c r="F57" s="139">
        <f>F19+F42+F55</f>
        <v>24769312.31</v>
      </c>
      <c r="G57" s="25">
        <f>+G55+G42+G19</f>
        <v>0</v>
      </c>
      <c r="H57" s="26">
        <f>+H55+H42+H19</f>
        <v>0</v>
      </c>
    </row>
    <row r="58" spans="1:8" ht="14.25">
      <c r="A58" s="58"/>
      <c r="B58" s="14"/>
      <c r="C58" s="18"/>
      <c r="D58" s="14"/>
      <c r="E58" s="140"/>
      <c r="F58" s="140"/>
      <c r="G58" s="65"/>
      <c r="H58" s="67"/>
    </row>
    <row r="59" spans="1:8" ht="14.25">
      <c r="A59" s="58"/>
      <c r="B59" s="14"/>
      <c r="C59" s="18"/>
      <c r="D59" s="64" t="s">
        <v>213</v>
      </c>
      <c r="E59" s="140"/>
      <c r="F59" s="140"/>
      <c r="G59" s="65"/>
      <c r="H59" s="67"/>
    </row>
    <row r="60" spans="1:8" ht="14.25">
      <c r="A60" s="58" t="s">
        <v>329</v>
      </c>
      <c r="B60" s="14"/>
      <c r="C60" s="18"/>
      <c r="D60" s="31" t="s">
        <v>214</v>
      </c>
      <c r="E60" s="140"/>
      <c r="F60" s="140"/>
      <c r="G60" s="65" t="s">
        <v>215</v>
      </c>
      <c r="H60" s="67" t="s">
        <v>215</v>
      </c>
    </row>
    <row r="61" spans="1:8" ht="14.25">
      <c r="A61" s="58"/>
      <c r="B61" s="14"/>
      <c r="C61" s="18"/>
      <c r="D61" s="24" t="s">
        <v>216</v>
      </c>
      <c r="E61" s="141"/>
      <c r="F61" s="141"/>
      <c r="G61" s="78"/>
      <c r="H61" s="79"/>
    </row>
    <row r="62" spans="1:8" ht="14.25">
      <c r="A62" s="58" t="s">
        <v>155</v>
      </c>
      <c r="B62" s="14"/>
      <c r="C62" s="18"/>
      <c r="D62" s="31" t="s">
        <v>217</v>
      </c>
      <c r="E62" s="140"/>
      <c r="F62" s="140"/>
      <c r="G62" s="65"/>
      <c r="H62" s="66"/>
    </row>
    <row r="63" spans="1:8" ht="14.25">
      <c r="A63" s="58"/>
      <c r="B63" s="14">
        <v>1</v>
      </c>
      <c r="C63" s="18"/>
      <c r="D63" s="14" t="s">
        <v>218</v>
      </c>
      <c r="E63" s="140"/>
      <c r="F63" s="140"/>
      <c r="G63" s="65"/>
      <c r="H63" s="66"/>
    </row>
    <row r="64" spans="1:8" ht="14.25">
      <c r="A64" s="58"/>
      <c r="B64" s="14"/>
      <c r="C64" s="18" t="s">
        <v>44</v>
      </c>
      <c r="D64" s="22" t="s">
        <v>219</v>
      </c>
      <c r="E64" s="140"/>
      <c r="F64" s="140"/>
      <c r="G64" s="65"/>
      <c r="H64" s="66"/>
    </row>
    <row r="65" spans="1:8" ht="14.25">
      <c r="A65" s="58"/>
      <c r="B65" s="14"/>
      <c r="C65" s="18" t="s">
        <v>47</v>
      </c>
      <c r="D65" s="22" t="s">
        <v>220</v>
      </c>
      <c r="E65" s="140">
        <v>2756563.61</v>
      </c>
      <c r="F65" s="140">
        <v>2666354.74</v>
      </c>
      <c r="G65" s="65"/>
      <c r="H65" s="66"/>
    </row>
    <row r="66" spans="1:8" ht="14.25">
      <c r="A66" s="58"/>
      <c r="B66" s="14"/>
      <c r="C66" s="18" t="s">
        <v>50</v>
      </c>
      <c r="D66" s="22" t="s">
        <v>221</v>
      </c>
      <c r="E66" s="140"/>
      <c r="F66" s="140"/>
      <c r="G66" s="65"/>
      <c r="H66" s="66"/>
    </row>
    <row r="67" spans="1:8" ht="14.25">
      <c r="A67" s="58"/>
      <c r="B67" s="14">
        <v>2</v>
      </c>
      <c r="C67" s="18"/>
      <c r="D67" s="14" t="s">
        <v>222</v>
      </c>
      <c r="E67" s="140"/>
      <c r="F67" s="140"/>
      <c r="G67" s="65"/>
      <c r="H67" s="66"/>
    </row>
    <row r="68" spans="1:8" ht="14.25">
      <c r="A68" s="58"/>
      <c r="B68" s="14"/>
      <c r="C68" s="18" t="s">
        <v>44</v>
      </c>
      <c r="D68" s="22" t="s">
        <v>223</v>
      </c>
      <c r="E68" s="140">
        <v>2546971.04</v>
      </c>
      <c r="F68" s="140">
        <v>3413662.68</v>
      </c>
      <c r="G68" s="65"/>
      <c r="H68" s="66"/>
    </row>
    <row r="69" spans="1:8" ht="14.25">
      <c r="A69" s="58"/>
      <c r="B69" s="14"/>
      <c r="C69" s="18" t="s">
        <v>47</v>
      </c>
      <c r="D69" s="22" t="s">
        <v>195</v>
      </c>
      <c r="E69" s="140"/>
      <c r="F69" s="140"/>
      <c r="G69" s="65" t="s">
        <v>224</v>
      </c>
      <c r="H69" s="66" t="s">
        <v>224</v>
      </c>
    </row>
    <row r="70" spans="1:8" ht="14.25">
      <c r="A70" s="58"/>
      <c r="B70" s="14"/>
      <c r="C70" s="18" t="s">
        <v>50</v>
      </c>
      <c r="D70" s="72" t="s">
        <v>197</v>
      </c>
      <c r="E70" s="140"/>
      <c r="F70" s="140"/>
      <c r="G70" s="65" t="s">
        <v>225</v>
      </c>
      <c r="H70" s="66" t="s">
        <v>225</v>
      </c>
    </row>
    <row r="71" spans="1:8" ht="14.25">
      <c r="A71" s="58"/>
      <c r="B71" s="14"/>
      <c r="C71" s="18" t="s">
        <v>81</v>
      </c>
      <c r="D71" s="22" t="s">
        <v>226</v>
      </c>
      <c r="E71" s="140">
        <v>1198358.37</v>
      </c>
      <c r="F71" s="140">
        <v>1150757.75</v>
      </c>
      <c r="G71" s="65"/>
      <c r="H71" s="66"/>
    </row>
    <row r="72" spans="1:8" ht="14.25">
      <c r="A72" s="58"/>
      <c r="B72" s="14">
        <v>3</v>
      </c>
      <c r="C72" s="18"/>
      <c r="D72" s="14" t="s">
        <v>227</v>
      </c>
      <c r="E72" s="140"/>
      <c r="F72" s="140"/>
      <c r="G72" s="65" t="s">
        <v>228</v>
      </c>
      <c r="H72" s="67" t="s">
        <v>228</v>
      </c>
    </row>
    <row r="73" spans="1:8" ht="14.25">
      <c r="A73" s="58"/>
      <c r="B73" s="14">
        <v>4</v>
      </c>
      <c r="C73" s="18"/>
      <c r="D73" s="23" t="s">
        <v>229</v>
      </c>
      <c r="E73" s="140"/>
      <c r="F73" s="140"/>
      <c r="G73" s="65" t="s">
        <v>230</v>
      </c>
      <c r="H73" s="67" t="s">
        <v>230</v>
      </c>
    </row>
    <row r="74" spans="1:8" ht="14.25">
      <c r="A74" s="58"/>
      <c r="B74" s="14"/>
      <c r="C74" s="18" t="s">
        <v>44</v>
      </c>
      <c r="D74" s="22" t="s">
        <v>231</v>
      </c>
      <c r="E74" s="140">
        <v>499</v>
      </c>
      <c r="F74" s="140">
        <v>5793</v>
      </c>
      <c r="G74" s="65"/>
      <c r="H74" s="66"/>
    </row>
    <row r="75" spans="1:8" ht="14.25">
      <c r="A75" s="58"/>
      <c r="B75" s="14"/>
      <c r="C75" s="18" t="s">
        <v>47</v>
      </c>
      <c r="D75" s="22" t="s">
        <v>232</v>
      </c>
      <c r="E75" s="140">
        <v>396004.2</v>
      </c>
      <c r="F75" s="140">
        <v>105389.52</v>
      </c>
      <c r="G75" s="65"/>
      <c r="H75" s="66"/>
    </row>
    <row r="76" spans="1:8" ht="14.25">
      <c r="A76" s="58"/>
      <c r="B76" s="14"/>
      <c r="C76" s="18" t="s">
        <v>50</v>
      </c>
      <c r="D76" s="72" t="s">
        <v>233</v>
      </c>
      <c r="E76" s="140">
        <v>1378326.09</v>
      </c>
      <c r="F76" s="140">
        <v>945195.14</v>
      </c>
      <c r="G76" s="65"/>
      <c r="H76" s="66"/>
    </row>
    <row r="77" spans="1:8" ht="14.25">
      <c r="A77" s="58"/>
      <c r="B77" s="14"/>
      <c r="C77" s="18"/>
      <c r="D77" s="24" t="s">
        <v>234</v>
      </c>
      <c r="E77" s="146">
        <f>SUM(E65:E76)</f>
        <v>8276722.3100000005</v>
      </c>
      <c r="F77" s="146">
        <f>SUM(F65:F76)</f>
        <v>8287152.829999999</v>
      </c>
      <c r="G77" s="78"/>
      <c r="H77" s="79"/>
    </row>
    <row r="78" spans="1:8" ht="14.25">
      <c r="A78" s="58"/>
      <c r="B78" s="14"/>
      <c r="C78" s="18"/>
      <c r="D78" s="24"/>
      <c r="E78" s="140"/>
      <c r="F78" s="140"/>
      <c r="G78" s="65"/>
      <c r="H78" s="66"/>
    </row>
    <row r="79" spans="1:8" ht="14.25">
      <c r="A79" s="58" t="s">
        <v>165</v>
      </c>
      <c r="B79" s="14"/>
      <c r="C79" s="18"/>
      <c r="D79" s="70" t="s">
        <v>235</v>
      </c>
      <c r="E79" s="140"/>
      <c r="F79" s="140"/>
      <c r="G79" s="65"/>
      <c r="H79" s="66"/>
    </row>
    <row r="80" spans="1:8" ht="14.25">
      <c r="A80" s="58"/>
      <c r="B80" s="14">
        <v>1</v>
      </c>
      <c r="C80" s="18"/>
      <c r="D80" s="14" t="s">
        <v>236</v>
      </c>
      <c r="E80" s="140"/>
      <c r="F80" s="140"/>
      <c r="G80" s="65" t="s">
        <v>237</v>
      </c>
      <c r="H80" s="67" t="s">
        <v>238</v>
      </c>
    </row>
    <row r="81" spans="1:8" ht="14.25">
      <c r="A81" s="58"/>
      <c r="B81" s="14">
        <v>2</v>
      </c>
      <c r="C81" s="18"/>
      <c r="D81" s="14" t="s">
        <v>209</v>
      </c>
      <c r="E81" s="140"/>
      <c r="F81" s="140"/>
      <c r="G81" s="65" t="s">
        <v>239</v>
      </c>
      <c r="H81" s="67" t="s">
        <v>240</v>
      </c>
    </row>
    <row r="82" spans="1:8" ht="14.25">
      <c r="A82" s="58"/>
      <c r="B82" s="14"/>
      <c r="C82" s="18"/>
      <c r="D82" s="24" t="s">
        <v>241</v>
      </c>
      <c r="E82" s="141"/>
      <c r="F82" s="141"/>
      <c r="G82" s="78"/>
      <c r="H82" s="79"/>
    </row>
    <row r="83" spans="1:8" ht="14.25">
      <c r="A83" s="58"/>
      <c r="B83" s="14"/>
      <c r="C83" s="18"/>
      <c r="D83" s="24"/>
      <c r="E83" s="140"/>
      <c r="F83" s="140"/>
      <c r="G83" s="65"/>
      <c r="H83" s="66"/>
    </row>
    <row r="84" spans="1:8" ht="15" customHeight="1">
      <c r="A84" s="58" t="s">
        <v>191</v>
      </c>
      <c r="B84" s="14"/>
      <c r="C84" s="18"/>
      <c r="D84" s="31" t="s">
        <v>242</v>
      </c>
      <c r="E84" s="140"/>
      <c r="F84" s="140"/>
      <c r="G84" s="65"/>
      <c r="H84" s="66"/>
    </row>
    <row r="85" spans="1:8" ht="15" customHeight="1">
      <c r="A85" s="58"/>
      <c r="B85" s="14">
        <v>1</v>
      </c>
      <c r="C85" s="18"/>
      <c r="D85" s="14" t="s">
        <v>243</v>
      </c>
      <c r="E85" s="140"/>
      <c r="F85" s="140"/>
      <c r="G85" s="65"/>
      <c r="H85" s="66"/>
    </row>
    <row r="86" spans="1:8" ht="15" customHeight="1">
      <c r="A86" s="58"/>
      <c r="B86" s="14"/>
      <c r="C86" s="18" t="s">
        <v>44</v>
      </c>
      <c r="D86" s="22" t="s">
        <v>244</v>
      </c>
      <c r="E86" s="140">
        <v>352813.27</v>
      </c>
      <c r="F86" s="140">
        <v>238663.27</v>
      </c>
      <c r="G86" s="65"/>
      <c r="H86" s="66" t="s">
        <v>245</v>
      </c>
    </row>
    <row r="87" spans="1:8" ht="15" customHeight="1">
      <c r="A87" s="58"/>
      <c r="B87" s="14"/>
      <c r="C87" s="18" t="s">
        <v>47</v>
      </c>
      <c r="D87" s="22" t="s">
        <v>246</v>
      </c>
      <c r="E87" s="140"/>
      <c r="F87" s="140"/>
      <c r="G87" s="65"/>
      <c r="H87" s="66"/>
    </row>
    <row r="88" spans="1:8" ht="14.25">
      <c r="A88" s="58"/>
      <c r="B88" s="14">
        <v>2</v>
      </c>
      <c r="C88" s="18"/>
      <c r="D88" s="14" t="s">
        <v>247</v>
      </c>
      <c r="E88" s="140"/>
      <c r="F88" s="140"/>
      <c r="G88" s="65" t="s">
        <v>248</v>
      </c>
      <c r="H88" s="67" t="s">
        <v>249</v>
      </c>
    </row>
    <row r="89" spans="1:8" ht="14.25">
      <c r="A89" s="58"/>
      <c r="B89" s="14">
        <v>3</v>
      </c>
      <c r="C89" s="18"/>
      <c r="D89" s="23" t="s">
        <v>250</v>
      </c>
      <c r="E89" s="140"/>
      <c r="F89" s="140"/>
      <c r="G89" s="65" t="s">
        <v>251</v>
      </c>
      <c r="H89" s="67" t="s">
        <v>251</v>
      </c>
    </row>
    <row r="90" spans="1:8" ht="14.25">
      <c r="A90" s="58"/>
      <c r="B90" s="14">
        <v>4</v>
      </c>
      <c r="C90" s="18"/>
      <c r="D90" s="39" t="s">
        <v>252</v>
      </c>
      <c r="E90" s="140"/>
      <c r="F90" s="140"/>
      <c r="G90" s="80"/>
      <c r="H90" s="81"/>
    </row>
    <row r="91" spans="1:8" ht="15" thickBot="1">
      <c r="A91" s="58"/>
      <c r="B91" s="14"/>
      <c r="C91" s="18"/>
      <c r="D91" s="24" t="s">
        <v>253</v>
      </c>
      <c r="E91" s="146">
        <f>SUM(E86:E90)</f>
        <v>352813.27</v>
      </c>
      <c r="F91" s="146">
        <f>SUM(F86:F90)</f>
        <v>238663.27</v>
      </c>
      <c r="G91" s="78"/>
      <c r="H91" s="79"/>
    </row>
    <row r="92" spans="1:8" ht="15.75" customHeight="1" thickBot="1">
      <c r="A92" s="58"/>
      <c r="B92" s="14"/>
      <c r="C92" s="18"/>
      <c r="D92" s="24" t="s">
        <v>254</v>
      </c>
      <c r="E92" s="145">
        <f>E77+E91</f>
        <v>8629535.58</v>
      </c>
      <c r="F92" s="145">
        <f>F77+F91</f>
        <v>8525816.1</v>
      </c>
      <c r="G92" s="82"/>
      <c r="H92" s="83"/>
    </row>
    <row r="93" spans="1:8" ht="14.25">
      <c r="A93" s="58"/>
      <c r="B93" s="14"/>
      <c r="C93" s="18"/>
      <c r="D93" s="14"/>
      <c r="E93" s="140"/>
      <c r="F93" s="140"/>
      <c r="G93" s="65"/>
      <c r="H93" s="66"/>
    </row>
    <row r="94" spans="1:8" ht="14.25">
      <c r="A94" s="58"/>
      <c r="B94" s="14"/>
      <c r="C94" s="18"/>
      <c r="D94" s="64" t="s">
        <v>255</v>
      </c>
      <c r="E94" s="140"/>
      <c r="F94" s="140"/>
      <c r="G94" s="65"/>
      <c r="H94" s="66"/>
    </row>
    <row r="95" spans="1:8" ht="14.25">
      <c r="A95" s="58" t="s">
        <v>75</v>
      </c>
      <c r="B95" s="14">
        <v>1</v>
      </c>
      <c r="C95" s="18"/>
      <c r="D95" s="14" t="s">
        <v>256</v>
      </c>
      <c r="E95" s="140"/>
      <c r="F95" s="140"/>
      <c r="G95" s="65" t="s">
        <v>257</v>
      </c>
      <c r="H95" s="67" t="s">
        <v>257</v>
      </c>
    </row>
    <row r="96" spans="1:8" ht="15" thickBot="1">
      <c r="A96" s="58" t="s">
        <v>75</v>
      </c>
      <c r="B96" s="14">
        <v>2</v>
      </c>
      <c r="C96" s="18"/>
      <c r="D96" s="14" t="s">
        <v>258</v>
      </c>
      <c r="E96" s="140"/>
      <c r="F96" s="140">
        <v>6066.08</v>
      </c>
      <c r="G96" s="65" t="s">
        <v>257</v>
      </c>
      <c r="H96" s="67" t="s">
        <v>257</v>
      </c>
    </row>
    <row r="97" spans="1:8" ht="15" thickBot="1">
      <c r="A97" s="58"/>
      <c r="B97" s="14"/>
      <c r="C97" s="18"/>
      <c r="D97" s="24" t="s">
        <v>259</v>
      </c>
      <c r="E97" s="142"/>
      <c r="F97" s="145">
        <f>SUM(F96)</f>
        <v>6066.08</v>
      </c>
      <c r="G97" s="82"/>
      <c r="H97" s="83"/>
    </row>
    <row r="98" spans="1:8" ht="15" thickBot="1">
      <c r="A98" s="58"/>
      <c r="B98" s="14"/>
      <c r="C98" s="18"/>
      <c r="D98" s="24"/>
      <c r="E98" s="140"/>
      <c r="F98" s="140"/>
      <c r="G98" s="65"/>
      <c r="H98" s="66"/>
    </row>
    <row r="99" spans="1:8" ht="15" thickBot="1">
      <c r="A99" s="55"/>
      <c r="B99" s="10"/>
      <c r="C99" s="44"/>
      <c r="D99" s="84" t="s">
        <v>260</v>
      </c>
      <c r="E99" s="148">
        <f>E9+E57+E92+E97</f>
        <v>34238492.55</v>
      </c>
      <c r="F99" s="148">
        <f>F9+F57+F92+F97</f>
        <v>33301194.489999995</v>
      </c>
      <c r="G99" s="46">
        <f>+G97+G92+G57+G9</f>
        <v>0</v>
      </c>
      <c r="H99" s="85">
        <f>+H97+H92+H57+H9</f>
        <v>0</v>
      </c>
    </row>
    <row r="100" spans="1:8" ht="15" thickTop="1">
      <c r="A100" s="86"/>
      <c r="B100" s="3"/>
      <c r="C100" s="3"/>
      <c r="D100" s="14" t="s">
        <v>261</v>
      </c>
      <c r="E100" s="143"/>
      <c r="F100" s="143"/>
      <c r="G100" s="3"/>
      <c r="H100" s="3"/>
    </row>
    <row r="101" spans="1:8" ht="14.25">
      <c r="A101" s="86"/>
      <c r="B101" s="3"/>
      <c r="C101" s="3"/>
      <c r="D101" s="14" t="s">
        <v>262</v>
      </c>
      <c r="E101" s="143"/>
      <c r="F101" s="143"/>
      <c r="G101" s="3"/>
      <c r="H101" s="3"/>
    </row>
    <row r="102" spans="1:8" ht="14.25">
      <c r="A102" s="86"/>
      <c r="B102" s="3"/>
      <c r="C102" s="3"/>
      <c r="D102" s="3" t="s">
        <v>263</v>
      </c>
      <c r="E102" s="144"/>
      <c r="F102" s="144"/>
      <c r="G102" s="3"/>
      <c r="H102" s="3"/>
    </row>
    <row r="103" spans="1:8" ht="14.25">
      <c r="A103" s="86"/>
      <c r="B103" s="3"/>
      <c r="C103" s="3"/>
      <c r="D103" s="3"/>
      <c r="E103" s="144"/>
      <c r="F103" s="144"/>
      <c r="G103" s="3"/>
      <c r="H103" s="3"/>
    </row>
    <row r="104" spans="1:8" ht="14.25">
      <c r="A104" s="86"/>
      <c r="B104" s="3"/>
      <c r="C104" s="3"/>
      <c r="G104" s="3"/>
      <c r="H104" s="3"/>
    </row>
    <row r="105" spans="1:8" ht="14.25">
      <c r="A105" s="86"/>
      <c r="B105" s="3"/>
      <c r="C105" s="3"/>
      <c r="G105" s="3"/>
      <c r="H105" s="3"/>
    </row>
  </sheetData>
  <sheetProtection/>
  <mergeCells count="5">
    <mergeCell ref="A1:H1"/>
    <mergeCell ref="A3:H3"/>
    <mergeCell ref="D5:D6"/>
    <mergeCell ref="E5:E6"/>
    <mergeCell ref="F5:F6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60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E15" sqref="E15:F15"/>
    </sheetView>
  </sheetViews>
  <sheetFormatPr defaultColWidth="9.140625" defaultRowHeight="15"/>
  <cols>
    <col min="1" max="1" width="3.28125" style="106" customWidth="1"/>
    <col min="2" max="2" width="4.7109375" style="106" customWidth="1"/>
    <col min="3" max="3" width="2.57421875" style="106" bestFit="1" customWidth="1"/>
    <col min="4" max="4" width="53.00390625" style="106" customWidth="1"/>
    <col min="5" max="5" width="21.421875" style="152" customWidth="1"/>
    <col min="6" max="6" width="21.57421875" style="152" customWidth="1"/>
    <col min="7" max="7" width="21.421875" style="106" customWidth="1"/>
    <col min="8" max="8" width="21.57421875" style="106" customWidth="1"/>
    <col min="9" max="16384" width="9.140625" style="51" customWidth="1"/>
  </cols>
  <sheetData>
    <row r="1" spans="1:8" s="1" customFormat="1" ht="21" customHeight="1">
      <c r="A1" s="113" t="s">
        <v>332</v>
      </c>
      <c r="B1" s="113"/>
      <c r="C1" s="113"/>
      <c r="D1" s="113"/>
      <c r="E1" s="113"/>
      <c r="F1" s="113"/>
      <c r="G1" s="113"/>
      <c r="H1" s="113"/>
    </row>
    <row r="2" spans="1:8" ht="12.75">
      <c r="A2" s="52"/>
      <c r="B2" s="51"/>
      <c r="C2" s="51"/>
      <c r="D2" s="51"/>
      <c r="E2" s="135"/>
      <c r="F2" s="135"/>
      <c r="G2" s="51"/>
      <c r="H2" s="51"/>
    </row>
    <row r="3" spans="1:8" ht="21">
      <c r="A3" s="115" t="s">
        <v>17</v>
      </c>
      <c r="B3" s="115"/>
      <c r="C3" s="115"/>
      <c r="D3" s="115"/>
      <c r="E3" s="115"/>
      <c r="F3" s="115"/>
      <c r="G3" s="115"/>
      <c r="H3" s="115"/>
    </row>
    <row r="4" spans="1:8" ht="13.5" thickBot="1">
      <c r="A4" s="52"/>
      <c r="B4" s="51"/>
      <c r="C4" s="51"/>
      <c r="D4" s="51"/>
      <c r="E4" s="135"/>
      <c r="F4" s="135"/>
      <c r="G4" s="51"/>
      <c r="H4" s="51"/>
    </row>
    <row r="5" spans="1:8" ht="15" thickTop="1">
      <c r="A5" s="5"/>
      <c r="B5" s="6"/>
      <c r="C5" s="6"/>
      <c r="D5" s="116" t="s">
        <v>264</v>
      </c>
      <c r="E5" s="162">
        <v>2015</v>
      </c>
      <c r="F5" s="163">
        <v>2014</v>
      </c>
      <c r="G5" s="7" t="s">
        <v>37</v>
      </c>
      <c r="H5" s="8" t="s">
        <v>37</v>
      </c>
    </row>
    <row r="6" spans="1:8" ht="15" thickBot="1">
      <c r="A6" s="9"/>
      <c r="B6" s="10"/>
      <c r="C6" s="10"/>
      <c r="D6" s="117"/>
      <c r="E6" s="164"/>
      <c r="F6" s="165"/>
      <c r="G6" s="87" t="s">
        <v>133</v>
      </c>
      <c r="H6" s="57" t="s">
        <v>39</v>
      </c>
    </row>
    <row r="7" spans="1:8" ht="15" thickTop="1">
      <c r="A7" s="5"/>
      <c r="B7" s="6"/>
      <c r="C7" s="13"/>
      <c r="D7" s="64" t="s">
        <v>265</v>
      </c>
      <c r="E7" s="153"/>
      <c r="F7" s="154"/>
      <c r="G7" s="88"/>
      <c r="H7" s="66"/>
    </row>
    <row r="8" spans="1:8" ht="14.25">
      <c r="A8" s="17" t="s">
        <v>329</v>
      </c>
      <c r="B8" s="14"/>
      <c r="C8" s="18"/>
      <c r="D8" s="14" t="s">
        <v>266</v>
      </c>
      <c r="E8" s="136">
        <v>11718746.2</v>
      </c>
      <c r="F8" s="154">
        <v>12536492.36</v>
      </c>
      <c r="G8" s="65" t="s">
        <v>267</v>
      </c>
      <c r="H8" s="66" t="s">
        <v>267</v>
      </c>
    </row>
    <row r="9" spans="1:8" ht="14.25">
      <c r="A9" s="17" t="s">
        <v>155</v>
      </c>
      <c r="B9" s="14"/>
      <c r="C9" s="18"/>
      <c r="D9" s="14" t="s">
        <v>268</v>
      </c>
      <c r="E9" s="136"/>
      <c r="F9" s="154"/>
      <c r="G9" s="65"/>
      <c r="H9" s="66"/>
    </row>
    <row r="10" spans="1:8" ht="14.25">
      <c r="A10" s="17"/>
      <c r="B10" s="14" t="s">
        <v>44</v>
      </c>
      <c r="C10" s="18"/>
      <c r="D10" s="22" t="s">
        <v>269</v>
      </c>
      <c r="E10" s="136"/>
      <c r="F10" s="154"/>
      <c r="G10" s="65" t="s">
        <v>270</v>
      </c>
      <c r="H10" s="66" t="s">
        <v>270</v>
      </c>
    </row>
    <row r="11" spans="1:8" ht="14.25">
      <c r="A11" s="17"/>
      <c r="B11" s="14" t="s">
        <v>47</v>
      </c>
      <c r="C11" s="18"/>
      <c r="D11" s="22" t="s">
        <v>271</v>
      </c>
      <c r="E11" s="136"/>
      <c r="F11" s="154"/>
      <c r="G11" s="65" t="s">
        <v>272</v>
      </c>
      <c r="H11" s="66" t="s">
        <v>272</v>
      </c>
    </row>
    <row r="12" spans="1:8" ht="14.25">
      <c r="A12" s="17"/>
      <c r="B12" s="14" t="s">
        <v>50</v>
      </c>
      <c r="C12" s="18"/>
      <c r="D12" s="22" t="s">
        <v>273</v>
      </c>
      <c r="E12" s="136"/>
      <c r="F12" s="154"/>
      <c r="G12" s="65"/>
      <c r="H12" s="66"/>
    </row>
    <row r="13" spans="1:8" ht="14.25">
      <c r="A13" s="17" t="s">
        <v>165</v>
      </c>
      <c r="B13" s="14"/>
      <c r="C13" s="18"/>
      <c r="D13" s="14" t="s">
        <v>274</v>
      </c>
      <c r="E13" s="136">
        <v>188477.55</v>
      </c>
      <c r="F13" s="154">
        <v>-817746.16</v>
      </c>
      <c r="G13" s="65" t="s">
        <v>275</v>
      </c>
      <c r="H13" s="66" t="s">
        <v>275</v>
      </c>
    </row>
    <row r="14" spans="1:8" ht="15" thickBot="1">
      <c r="A14" s="17"/>
      <c r="B14" s="14"/>
      <c r="C14" s="18"/>
      <c r="D14" s="64"/>
      <c r="E14" s="136"/>
      <c r="F14" s="154"/>
      <c r="G14" s="65"/>
      <c r="H14" s="66"/>
    </row>
    <row r="15" spans="1:8" ht="15" thickBot="1">
      <c r="A15" s="17"/>
      <c r="B15" s="14"/>
      <c r="C15" s="18"/>
      <c r="D15" s="24" t="s">
        <v>276</v>
      </c>
      <c r="E15" s="166">
        <f>SUM(E8:E14)</f>
        <v>11907223.75</v>
      </c>
      <c r="F15" s="166">
        <f>SUM(F8:F14)</f>
        <v>11718746.2</v>
      </c>
      <c r="G15" s="89"/>
      <c r="H15" s="90"/>
    </row>
    <row r="16" spans="1:8" ht="14.25">
      <c r="A16" s="17"/>
      <c r="B16" s="14"/>
      <c r="C16" s="18"/>
      <c r="D16" s="14"/>
      <c r="E16" s="136"/>
      <c r="F16" s="154"/>
      <c r="G16" s="65"/>
      <c r="H16" s="66"/>
    </row>
    <row r="17" spans="1:8" ht="14.25">
      <c r="A17" s="17"/>
      <c r="B17" s="14"/>
      <c r="C17" s="18"/>
      <c r="D17" s="64" t="s">
        <v>277</v>
      </c>
      <c r="E17" s="136"/>
      <c r="F17" s="154"/>
      <c r="G17" s="65"/>
      <c r="H17" s="66"/>
    </row>
    <row r="18" spans="1:8" ht="14.25">
      <c r="A18" s="17"/>
      <c r="B18" s="14">
        <v>1</v>
      </c>
      <c r="C18" s="18"/>
      <c r="D18" s="14" t="s">
        <v>278</v>
      </c>
      <c r="E18" s="136"/>
      <c r="F18" s="154"/>
      <c r="G18" s="65" t="s">
        <v>279</v>
      </c>
      <c r="H18" s="66" t="s">
        <v>279</v>
      </c>
    </row>
    <row r="19" spans="1:8" ht="14.25">
      <c r="A19" s="17"/>
      <c r="B19" s="14">
        <v>2</v>
      </c>
      <c r="C19" s="18"/>
      <c r="D19" s="14" t="s">
        <v>280</v>
      </c>
      <c r="E19" s="136"/>
      <c r="F19" s="154"/>
      <c r="G19" s="65" t="s">
        <v>281</v>
      </c>
      <c r="H19" s="66" t="s">
        <v>281</v>
      </c>
    </row>
    <row r="20" spans="1:8" ht="14.25">
      <c r="A20" s="17"/>
      <c r="B20" s="14">
        <v>3</v>
      </c>
      <c r="C20" s="18"/>
      <c r="D20" s="14" t="s">
        <v>282</v>
      </c>
      <c r="E20" s="136"/>
      <c r="F20" s="154"/>
      <c r="G20" s="65" t="s">
        <v>283</v>
      </c>
      <c r="H20" s="66" t="s">
        <v>283</v>
      </c>
    </row>
    <row r="21" spans="1:8" ht="15" thickBot="1">
      <c r="A21" s="17"/>
      <c r="B21" s="14"/>
      <c r="C21" s="18"/>
      <c r="D21" s="64"/>
      <c r="E21" s="136"/>
      <c r="F21" s="154"/>
      <c r="G21" s="65"/>
      <c r="H21" s="66"/>
    </row>
    <row r="22" spans="1:8" ht="15" thickBot="1">
      <c r="A22" s="17"/>
      <c r="B22" s="14"/>
      <c r="C22" s="18"/>
      <c r="D22" s="24" t="s">
        <v>284</v>
      </c>
      <c r="E22" s="155"/>
      <c r="F22" s="156"/>
      <c r="G22" s="91"/>
      <c r="H22" s="92"/>
    </row>
    <row r="23" spans="1:8" ht="14.25">
      <c r="A23" s="17"/>
      <c r="B23" s="14"/>
      <c r="C23" s="18"/>
      <c r="D23" s="24"/>
      <c r="E23" s="136"/>
      <c r="F23" s="154"/>
      <c r="G23" s="65"/>
      <c r="H23" s="66"/>
    </row>
    <row r="24" spans="1:8" ht="15" thickBot="1">
      <c r="A24" s="17"/>
      <c r="B24" s="14"/>
      <c r="C24" s="18"/>
      <c r="D24" s="36" t="s">
        <v>285</v>
      </c>
      <c r="E24" s="136"/>
      <c r="F24" s="154"/>
      <c r="G24" s="65" t="s">
        <v>286</v>
      </c>
      <c r="H24" s="66" t="s">
        <v>286</v>
      </c>
    </row>
    <row r="25" spans="1:8" ht="15" thickBot="1">
      <c r="A25" s="17"/>
      <c r="B25" s="14"/>
      <c r="C25" s="18"/>
      <c r="D25" s="24" t="s">
        <v>287</v>
      </c>
      <c r="E25" s="155"/>
      <c r="F25" s="156"/>
      <c r="G25" s="91"/>
      <c r="H25" s="92"/>
    </row>
    <row r="26" spans="1:8" ht="14.25">
      <c r="A26" s="17"/>
      <c r="B26" s="14"/>
      <c r="C26" s="18"/>
      <c r="D26" s="24"/>
      <c r="E26" s="136"/>
      <c r="F26" s="154"/>
      <c r="G26" s="65"/>
      <c r="H26" s="66"/>
    </row>
    <row r="27" spans="1:8" ht="14.25">
      <c r="A27" s="17"/>
      <c r="B27" s="14"/>
      <c r="C27" s="18"/>
      <c r="D27" s="19" t="s">
        <v>288</v>
      </c>
      <c r="E27" s="136"/>
      <c r="F27" s="154"/>
      <c r="G27" s="65"/>
      <c r="H27" s="66"/>
    </row>
    <row r="28" spans="1:8" ht="14.25">
      <c r="A28" s="17"/>
      <c r="B28" s="14">
        <v>1</v>
      </c>
      <c r="C28" s="18"/>
      <c r="D28" s="14" t="s">
        <v>289</v>
      </c>
      <c r="E28" s="136"/>
      <c r="F28" s="154"/>
      <c r="G28" s="65"/>
      <c r="H28" s="66"/>
    </row>
    <row r="29" spans="1:8" ht="14.25">
      <c r="A29" s="17"/>
      <c r="B29" s="14"/>
      <c r="C29" s="18" t="s">
        <v>290</v>
      </c>
      <c r="D29" s="22" t="s">
        <v>291</v>
      </c>
      <c r="E29" s="136"/>
      <c r="F29" s="154"/>
      <c r="G29" s="65" t="s">
        <v>292</v>
      </c>
      <c r="H29" s="66" t="s">
        <v>293</v>
      </c>
    </row>
    <row r="30" spans="1:8" ht="14.25">
      <c r="A30" s="17"/>
      <c r="B30" s="14"/>
      <c r="C30" s="18" t="s">
        <v>47</v>
      </c>
      <c r="D30" s="22" t="s">
        <v>294</v>
      </c>
      <c r="E30" s="136"/>
      <c r="F30" s="154"/>
      <c r="G30" s="65"/>
      <c r="H30" s="66"/>
    </row>
    <row r="31" spans="1:8" ht="14.25">
      <c r="A31" s="17"/>
      <c r="B31" s="14"/>
      <c r="C31" s="18" t="s">
        <v>50</v>
      </c>
      <c r="D31" s="22" t="s">
        <v>295</v>
      </c>
      <c r="E31" s="136">
        <v>3734454.12</v>
      </c>
      <c r="F31" s="154">
        <v>3379607.05</v>
      </c>
      <c r="G31" s="65" t="s">
        <v>296</v>
      </c>
      <c r="H31" s="66" t="s">
        <v>297</v>
      </c>
    </row>
    <row r="32" spans="1:8" ht="14.25">
      <c r="A32" s="17"/>
      <c r="B32" s="93"/>
      <c r="C32" s="18" t="s">
        <v>81</v>
      </c>
      <c r="D32" s="22" t="s">
        <v>298</v>
      </c>
      <c r="E32" s="136"/>
      <c r="F32" s="154"/>
      <c r="G32" s="65" t="s">
        <v>299</v>
      </c>
      <c r="H32" s="66"/>
    </row>
    <row r="33" spans="1:8" ht="14.25">
      <c r="A33" s="17"/>
      <c r="B33" s="14">
        <v>2</v>
      </c>
      <c r="C33" s="18"/>
      <c r="D33" s="14" t="s">
        <v>300</v>
      </c>
      <c r="E33" s="136">
        <v>3378995.27</v>
      </c>
      <c r="F33" s="154">
        <v>3193111.57</v>
      </c>
      <c r="G33" s="65" t="s">
        <v>301</v>
      </c>
      <c r="H33" s="66" t="s">
        <v>302</v>
      </c>
    </row>
    <row r="34" spans="1:8" ht="14.25">
      <c r="A34" s="17"/>
      <c r="B34" s="14">
        <v>3</v>
      </c>
      <c r="C34" s="18"/>
      <c r="D34" s="14" t="s">
        <v>303</v>
      </c>
      <c r="E34" s="136"/>
      <c r="F34" s="154"/>
      <c r="G34" s="65" t="s">
        <v>302</v>
      </c>
      <c r="H34" s="66" t="s">
        <v>299</v>
      </c>
    </row>
    <row r="35" spans="1:8" ht="14.25">
      <c r="A35" s="17"/>
      <c r="B35" s="14">
        <v>4</v>
      </c>
      <c r="C35" s="94"/>
      <c r="D35" s="23" t="s">
        <v>304</v>
      </c>
      <c r="E35" s="136"/>
      <c r="F35" s="154"/>
      <c r="G35" s="65"/>
      <c r="H35" s="66"/>
    </row>
    <row r="36" spans="1:8" ht="14.25">
      <c r="A36" s="17"/>
      <c r="B36" s="93"/>
      <c r="C36" s="18" t="s">
        <v>44</v>
      </c>
      <c r="D36" s="72" t="s">
        <v>305</v>
      </c>
      <c r="E36" s="136"/>
      <c r="F36" s="154"/>
      <c r="G36" s="65"/>
      <c r="H36" s="66"/>
    </row>
    <row r="37" spans="1:8" ht="14.25">
      <c r="A37" s="17"/>
      <c r="B37" s="93"/>
      <c r="C37" s="18" t="s">
        <v>47</v>
      </c>
      <c r="D37" s="72" t="s">
        <v>202</v>
      </c>
      <c r="E37" s="136">
        <v>11216031.89</v>
      </c>
      <c r="F37" s="154">
        <v>11408872.67</v>
      </c>
      <c r="G37" s="65"/>
      <c r="H37" s="66"/>
    </row>
    <row r="38" spans="1:8" ht="14.25">
      <c r="A38" s="17"/>
      <c r="B38" s="14"/>
      <c r="C38" s="18" t="s">
        <v>50</v>
      </c>
      <c r="D38" s="22" t="s">
        <v>195</v>
      </c>
      <c r="E38" s="136"/>
      <c r="F38" s="154"/>
      <c r="G38" s="65" t="s">
        <v>306</v>
      </c>
      <c r="H38" s="66" t="s">
        <v>307</v>
      </c>
    </row>
    <row r="39" spans="1:8" ht="14.25">
      <c r="A39" s="17"/>
      <c r="B39" s="14"/>
      <c r="C39" s="18" t="s">
        <v>81</v>
      </c>
      <c r="D39" s="22" t="s">
        <v>197</v>
      </c>
      <c r="E39" s="136"/>
      <c r="F39" s="154"/>
      <c r="G39" s="65" t="s">
        <v>308</v>
      </c>
      <c r="H39" s="66" t="s">
        <v>306</v>
      </c>
    </row>
    <row r="40" spans="1:8" ht="14.25">
      <c r="A40" s="17"/>
      <c r="B40" s="14"/>
      <c r="C40" s="18" t="s">
        <v>117</v>
      </c>
      <c r="D40" s="22" t="s">
        <v>199</v>
      </c>
      <c r="E40" s="136">
        <v>3626991.01</v>
      </c>
      <c r="F40" s="154">
        <v>3529014.09</v>
      </c>
      <c r="G40" s="65"/>
      <c r="H40" s="66"/>
    </row>
    <row r="41" spans="1:8" ht="14.25">
      <c r="A41" s="17"/>
      <c r="B41" s="14">
        <v>5</v>
      </c>
      <c r="C41" s="18"/>
      <c r="D41" s="14" t="s">
        <v>309</v>
      </c>
      <c r="E41" s="136"/>
      <c r="F41" s="154"/>
      <c r="G41" s="65" t="s">
        <v>310</v>
      </c>
      <c r="H41" s="66" t="s">
        <v>311</v>
      </c>
    </row>
    <row r="42" spans="1:8" ht="14.25">
      <c r="A42" s="17"/>
      <c r="B42" s="14"/>
      <c r="C42" s="18" t="s">
        <v>44</v>
      </c>
      <c r="D42" s="22" t="s">
        <v>312</v>
      </c>
      <c r="E42" s="136"/>
      <c r="F42" s="154"/>
      <c r="G42" s="65"/>
      <c r="H42" s="66"/>
    </row>
    <row r="43" spans="1:8" ht="14.25">
      <c r="A43" s="17"/>
      <c r="B43" s="14"/>
      <c r="C43" s="18" t="s">
        <v>47</v>
      </c>
      <c r="D43" s="22" t="s">
        <v>313</v>
      </c>
      <c r="E43" s="136"/>
      <c r="F43" s="154"/>
      <c r="G43" s="65"/>
      <c r="H43" s="66"/>
    </row>
    <row r="44" spans="1:8" ht="14.25">
      <c r="A44" s="17"/>
      <c r="B44" s="14"/>
      <c r="C44" s="18" t="s">
        <v>50</v>
      </c>
      <c r="D44" s="22" t="s">
        <v>314</v>
      </c>
      <c r="E44" s="136">
        <v>325019.46</v>
      </c>
      <c r="F44" s="154">
        <v>23843.76</v>
      </c>
      <c r="G44" s="65"/>
      <c r="H44" s="66"/>
    </row>
    <row r="45" spans="1:8" ht="15" thickBot="1">
      <c r="A45" s="17"/>
      <c r="B45" s="14"/>
      <c r="C45" s="18" t="s">
        <v>81</v>
      </c>
      <c r="D45" s="22" t="s">
        <v>233</v>
      </c>
      <c r="E45" s="136">
        <v>49777.05</v>
      </c>
      <c r="F45" s="154">
        <v>47999.15</v>
      </c>
      <c r="G45" s="65"/>
      <c r="H45" s="66"/>
    </row>
    <row r="46" spans="1:8" ht="15" thickBot="1">
      <c r="A46" s="95"/>
      <c r="B46" s="96"/>
      <c r="C46" s="97"/>
      <c r="D46" s="98" t="s">
        <v>315</v>
      </c>
      <c r="E46" s="166">
        <f>SUM(E31:E45)</f>
        <v>22331268.8</v>
      </c>
      <c r="F46" s="167">
        <f>SUM(F31:F45)</f>
        <v>21582448.29</v>
      </c>
      <c r="G46" s="89"/>
      <c r="H46" s="90"/>
    </row>
    <row r="47" spans="1:8" ht="14.25">
      <c r="A47" s="17"/>
      <c r="B47" s="14"/>
      <c r="C47" s="18"/>
      <c r="D47" s="14"/>
      <c r="E47" s="136"/>
      <c r="F47" s="154"/>
      <c r="G47" s="65"/>
      <c r="H47" s="66"/>
    </row>
    <row r="48" spans="1:8" ht="14.25">
      <c r="A48" s="17"/>
      <c r="B48" s="14"/>
      <c r="C48" s="18"/>
      <c r="D48" s="19" t="s">
        <v>316</v>
      </c>
      <c r="E48" s="136"/>
      <c r="F48" s="154"/>
      <c r="G48" s="65"/>
      <c r="H48" s="66"/>
    </row>
    <row r="49" spans="1:8" ht="14.25">
      <c r="A49" s="17" t="s">
        <v>329</v>
      </c>
      <c r="B49" s="14"/>
      <c r="C49" s="18"/>
      <c r="D49" s="14" t="s">
        <v>317</v>
      </c>
      <c r="E49" s="136"/>
      <c r="F49" s="154"/>
      <c r="G49" s="65" t="s">
        <v>318</v>
      </c>
      <c r="H49" s="66" t="s">
        <v>318</v>
      </c>
    </row>
    <row r="50" spans="1:8" ht="14.25">
      <c r="A50" s="17" t="s">
        <v>155</v>
      </c>
      <c r="B50" s="14"/>
      <c r="C50" s="18"/>
      <c r="D50" s="14" t="s">
        <v>319</v>
      </c>
      <c r="E50" s="136"/>
      <c r="F50" s="154"/>
      <c r="G50" s="65" t="s">
        <v>318</v>
      </c>
      <c r="H50" s="66" t="s">
        <v>318</v>
      </c>
    </row>
    <row r="51" spans="1:8" ht="14.25">
      <c r="A51" s="17"/>
      <c r="B51" s="14">
        <v>1</v>
      </c>
      <c r="C51" s="18"/>
      <c r="D51" s="14" t="s">
        <v>14</v>
      </c>
      <c r="E51" s="136"/>
      <c r="F51" s="154"/>
      <c r="G51" s="65"/>
      <c r="H51" s="66"/>
    </row>
    <row r="52" spans="1:8" ht="14.25">
      <c r="A52" s="17"/>
      <c r="B52" s="14"/>
      <c r="C52" s="18" t="s">
        <v>44</v>
      </c>
      <c r="D52" s="14" t="s">
        <v>13</v>
      </c>
      <c r="E52" s="136"/>
      <c r="F52" s="154"/>
      <c r="G52" s="65"/>
      <c r="H52" s="66"/>
    </row>
    <row r="53" spans="1:8" ht="14.25">
      <c r="A53" s="17"/>
      <c r="B53" s="14"/>
      <c r="C53" s="18" t="s">
        <v>47</v>
      </c>
      <c r="D53" s="14" t="s">
        <v>96</v>
      </c>
      <c r="E53" s="136"/>
      <c r="F53" s="154"/>
      <c r="G53" s="65"/>
      <c r="H53" s="66"/>
    </row>
    <row r="54" spans="1:8" ht="14.25">
      <c r="A54" s="17"/>
      <c r="B54" s="14">
        <v>2</v>
      </c>
      <c r="C54" s="18"/>
      <c r="D54" s="14" t="s">
        <v>320</v>
      </c>
      <c r="E54" s="136"/>
      <c r="F54" s="154"/>
      <c r="G54" s="65"/>
      <c r="H54" s="66"/>
    </row>
    <row r="55" spans="1:8" ht="15" thickBot="1">
      <c r="A55" s="17"/>
      <c r="B55" s="14">
        <v>3</v>
      </c>
      <c r="C55" s="18"/>
      <c r="D55" s="14" t="s">
        <v>321</v>
      </c>
      <c r="E55" s="136"/>
      <c r="F55" s="154"/>
      <c r="G55" s="65"/>
      <c r="H55" s="66"/>
    </row>
    <row r="56" spans="1:8" ht="15" thickBot="1">
      <c r="A56" s="17"/>
      <c r="B56" s="14"/>
      <c r="C56" s="18"/>
      <c r="D56" s="24" t="s">
        <v>322</v>
      </c>
      <c r="E56" s="155"/>
      <c r="F56" s="156"/>
      <c r="G56" s="89"/>
      <c r="H56" s="90"/>
    </row>
    <row r="57" spans="1:8" ht="15" thickBot="1">
      <c r="A57" s="17"/>
      <c r="B57" s="14"/>
      <c r="C57" s="18"/>
      <c r="D57" s="14"/>
      <c r="E57" s="136"/>
      <c r="F57" s="154"/>
      <c r="G57" s="65"/>
      <c r="H57" s="66"/>
    </row>
    <row r="58" spans="1:8" ht="15" thickBot="1">
      <c r="A58" s="17"/>
      <c r="B58" s="14"/>
      <c r="C58" s="18"/>
      <c r="D58" s="24" t="s">
        <v>323</v>
      </c>
      <c r="E58" s="157">
        <f>E15+E22+E25+E46+E56</f>
        <v>34238492.55</v>
      </c>
      <c r="F58" s="157">
        <f>F15+F22+F25+F46+F56</f>
        <v>33301194.49</v>
      </c>
      <c r="G58" s="99">
        <f>+G56+G46+G25+G22+G15</f>
        <v>0</v>
      </c>
      <c r="H58" s="100">
        <f>+H56+H46+H25+H22+H15</f>
        <v>0</v>
      </c>
    </row>
    <row r="59" spans="1:8" ht="14.25">
      <c r="A59" s="17"/>
      <c r="B59" s="14"/>
      <c r="C59" s="18"/>
      <c r="D59" s="24"/>
      <c r="E59" s="158"/>
      <c r="F59" s="159"/>
      <c r="G59" s="101"/>
      <c r="H59" s="102"/>
    </row>
    <row r="60" spans="1:8" ht="14.25">
      <c r="A60" s="17"/>
      <c r="B60" s="14"/>
      <c r="C60" s="18"/>
      <c r="D60" s="103" t="s">
        <v>324</v>
      </c>
      <c r="E60" s="136"/>
      <c r="F60" s="154"/>
      <c r="G60" s="65"/>
      <c r="H60" s="66"/>
    </row>
    <row r="61" spans="1:8" ht="14.25">
      <c r="A61" s="17"/>
      <c r="B61" s="14"/>
      <c r="C61" s="18"/>
      <c r="D61" s="14" t="s">
        <v>6</v>
      </c>
      <c r="E61" s="136">
        <v>4610636.31</v>
      </c>
      <c r="F61" s="154">
        <v>5468128.18</v>
      </c>
      <c r="G61" s="65"/>
      <c r="H61" s="66"/>
    </row>
    <row r="62" spans="1:8" ht="14.25">
      <c r="A62" s="17"/>
      <c r="B62" s="14"/>
      <c r="C62" s="18"/>
      <c r="D62" s="14" t="s">
        <v>7</v>
      </c>
      <c r="E62" s="136"/>
      <c r="F62" s="154"/>
      <c r="G62" s="65"/>
      <c r="H62" s="66"/>
    </row>
    <row r="63" spans="1:8" ht="14.25">
      <c r="A63" s="17"/>
      <c r="B63" s="14"/>
      <c r="C63" s="18"/>
      <c r="D63" s="14" t="s">
        <v>8</v>
      </c>
      <c r="E63" s="136"/>
      <c r="F63" s="154"/>
      <c r="G63" s="65"/>
      <c r="H63" s="66"/>
    </row>
    <row r="64" spans="1:8" ht="14.25">
      <c r="A64" s="17"/>
      <c r="B64" s="14"/>
      <c r="C64" s="18"/>
      <c r="D64" s="14" t="s">
        <v>9</v>
      </c>
      <c r="E64" s="136"/>
      <c r="F64" s="154"/>
      <c r="G64" s="65"/>
      <c r="H64" s="66"/>
    </row>
    <row r="65" spans="1:8" ht="14.25">
      <c r="A65" s="17"/>
      <c r="B65" s="14"/>
      <c r="C65" s="18"/>
      <c r="D65" s="14" t="s">
        <v>10</v>
      </c>
      <c r="E65" s="136"/>
      <c r="F65" s="154"/>
      <c r="G65" s="65"/>
      <c r="H65" s="66"/>
    </row>
    <row r="66" spans="1:8" ht="14.25">
      <c r="A66" s="17"/>
      <c r="B66" s="14"/>
      <c r="C66" s="18"/>
      <c r="D66" s="14" t="s">
        <v>11</v>
      </c>
      <c r="E66" s="136"/>
      <c r="F66" s="154"/>
      <c r="G66" s="65"/>
      <c r="H66" s="66"/>
    </row>
    <row r="67" spans="1:8" ht="15" thickBot="1">
      <c r="A67" s="17"/>
      <c r="B67" s="14"/>
      <c r="C67" s="18"/>
      <c r="D67" s="14" t="s">
        <v>12</v>
      </c>
      <c r="E67" s="136"/>
      <c r="F67" s="154"/>
      <c r="G67" s="65"/>
      <c r="H67" s="66"/>
    </row>
    <row r="68" spans="1:8" ht="15" thickBot="1">
      <c r="A68" s="9"/>
      <c r="B68" s="10"/>
      <c r="C68" s="44"/>
      <c r="D68" s="84" t="s">
        <v>325</v>
      </c>
      <c r="E68" s="160">
        <v>4610636.31</v>
      </c>
      <c r="F68" s="161">
        <v>5468128.18</v>
      </c>
      <c r="G68" s="104">
        <f>+SUM(G62:G67)</f>
        <v>0</v>
      </c>
      <c r="H68" s="105">
        <f>+SUM(H62:H67)</f>
        <v>0</v>
      </c>
    </row>
    <row r="69" spans="1:8" ht="15" thickTop="1">
      <c r="A69" s="48"/>
      <c r="B69" s="48"/>
      <c r="C69" s="48"/>
      <c r="D69" s="48"/>
      <c r="E69" s="151"/>
      <c r="F69" s="151"/>
      <c r="G69" s="48"/>
      <c r="H69" s="48"/>
    </row>
    <row r="70" spans="1:8" ht="30" customHeight="1">
      <c r="A70" s="48"/>
      <c r="B70" s="48"/>
      <c r="C70" s="48"/>
      <c r="D70" s="120" t="s">
        <v>326</v>
      </c>
      <c r="E70" s="120"/>
      <c r="F70" s="120"/>
      <c r="G70" s="120"/>
      <c r="H70" s="120"/>
    </row>
    <row r="71" spans="1:8" ht="45" customHeight="1">
      <c r="A71" s="48"/>
      <c r="B71" s="48"/>
      <c r="C71" s="48"/>
      <c r="D71" s="120" t="s">
        <v>327</v>
      </c>
      <c r="E71" s="120"/>
      <c r="F71" s="120"/>
      <c r="G71" s="120"/>
      <c r="H71" s="120"/>
    </row>
  </sheetData>
  <sheetProtection/>
  <mergeCells count="7">
    <mergeCell ref="D71:H71"/>
    <mergeCell ref="E5:E6"/>
    <mergeCell ref="F5:F6"/>
    <mergeCell ref="A1:H1"/>
    <mergeCell ref="A3:H3"/>
    <mergeCell ref="D5:D6"/>
    <mergeCell ref="D70:H70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daniela.collesi</dc:creator>
  <cp:keywords/>
  <dc:description/>
  <cp:lastModifiedBy>UTENTE</cp:lastModifiedBy>
  <cp:lastPrinted>2016-12-22T11:18:35Z</cp:lastPrinted>
  <dcterms:created xsi:type="dcterms:W3CDTF">2013-05-06T10:20:21Z</dcterms:created>
  <dcterms:modified xsi:type="dcterms:W3CDTF">2016-12-22T11:53:17Z</dcterms:modified>
  <cp:category/>
  <cp:version/>
  <cp:contentType/>
  <cp:contentStatus/>
</cp:coreProperties>
</file>